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延庆县2013年上半年考试录用公务员综合成绩" sheetId="1" r:id="rId1"/>
    <sheet name="Sheet2" sheetId="2" r:id="rId2"/>
    <sheet name="Sheet3" sheetId="3" r:id="rId3"/>
  </sheets>
  <definedNames>
    <definedName name="_xlnm.Print_Area" localSheetId="0">'延庆县2013年上半年考试录用公务员综合成绩'!$A$1:$M$111</definedName>
    <definedName name="_xlnm.Print_Titles" localSheetId="0">'延庆县2013年上半年考试录用公务员综合成绩'!$1:$2</definedName>
  </definedNames>
  <calcPr fullCalcOnLoad="1"/>
</workbook>
</file>

<file path=xl/sharedStrings.xml><?xml version="1.0" encoding="utf-8"?>
<sst xmlns="http://schemas.openxmlformats.org/spreadsheetml/2006/main" count="335" uniqueCount="296">
  <si>
    <t>准考证号</t>
  </si>
  <si>
    <t>单位名称</t>
  </si>
  <si>
    <t>职位代码</t>
  </si>
  <si>
    <t>赵妍</t>
  </si>
  <si>
    <t>延庆县安全生产监督管理局</t>
  </si>
  <si>
    <t>10117014213</t>
  </si>
  <si>
    <t>10117011621</t>
  </si>
  <si>
    <t>10118012029</t>
  </si>
  <si>
    <t>陈燚</t>
  </si>
  <si>
    <t>马菁堃</t>
  </si>
  <si>
    <t>焦玉杰</t>
  </si>
  <si>
    <t>10117012211</t>
  </si>
  <si>
    <t>10117010215</t>
  </si>
  <si>
    <t>10117014609</t>
  </si>
  <si>
    <t>10117012824</t>
  </si>
  <si>
    <t>10117011705</t>
  </si>
  <si>
    <t>鲁思航</t>
  </si>
  <si>
    <t>马晓雪</t>
  </si>
  <si>
    <t>戴国梁</t>
  </si>
  <si>
    <t>韩玲</t>
  </si>
  <si>
    <t>孟德鹏</t>
  </si>
  <si>
    <t>221777101</t>
  </si>
  <si>
    <t>821777103</t>
  </si>
  <si>
    <t>莫泽质</t>
  </si>
  <si>
    <t>李江</t>
  </si>
  <si>
    <t>张玉光</t>
  </si>
  <si>
    <t>姚汀</t>
  </si>
  <si>
    <t>毛慕华</t>
  </si>
  <si>
    <t>肖娟</t>
  </si>
  <si>
    <t>10102080225</t>
  </si>
  <si>
    <t>10102011511</t>
  </si>
  <si>
    <t>10106060602</t>
  </si>
  <si>
    <t>10112023030</t>
  </si>
  <si>
    <t>10101090730</t>
  </si>
  <si>
    <t>10112022728</t>
  </si>
  <si>
    <t>621736902</t>
  </si>
  <si>
    <t>621736903</t>
  </si>
  <si>
    <t>821777201</t>
  </si>
  <si>
    <t>821777202</t>
  </si>
  <si>
    <t>朱小轩</t>
  </si>
  <si>
    <t>许佳研</t>
  </si>
  <si>
    <t>10115040714</t>
  </si>
  <si>
    <t>10117010306</t>
  </si>
  <si>
    <t>10117010616</t>
  </si>
  <si>
    <t>潘子龙</t>
  </si>
  <si>
    <t>10117014007</t>
  </si>
  <si>
    <t>赵宏伟</t>
  </si>
  <si>
    <t>10117011603</t>
  </si>
  <si>
    <t>陈滋宇</t>
  </si>
  <si>
    <t>10117014020</t>
  </si>
  <si>
    <t>刘志明</t>
  </si>
  <si>
    <t>10117013427</t>
  </si>
  <si>
    <t>李志勇</t>
  </si>
  <si>
    <t>10117013306</t>
  </si>
  <si>
    <t>张光宇</t>
  </si>
  <si>
    <t>10117011610</t>
  </si>
  <si>
    <t>王盼</t>
  </si>
  <si>
    <t>10106020710</t>
  </si>
  <si>
    <t>孟安征</t>
  </si>
  <si>
    <t>10105030801</t>
  </si>
  <si>
    <t>张淑跃</t>
  </si>
  <si>
    <t>10117010218</t>
  </si>
  <si>
    <t>张学艳</t>
  </si>
  <si>
    <t>221777402</t>
  </si>
  <si>
    <t>城管监察职位</t>
  </si>
  <si>
    <t>检察侦查职位</t>
  </si>
  <si>
    <t>基层执法</t>
  </si>
  <si>
    <t>221777501</t>
  </si>
  <si>
    <t>10117013419</t>
  </si>
  <si>
    <t>张茜</t>
  </si>
  <si>
    <t>10117011911</t>
  </si>
  <si>
    <t>林萍</t>
  </si>
  <si>
    <t>10117010515</t>
  </si>
  <si>
    <t>李金康</t>
  </si>
  <si>
    <t>10117013418</t>
  </si>
  <si>
    <t>康伟明</t>
  </si>
  <si>
    <t>10117011825</t>
  </si>
  <si>
    <t>张扬</t>
  </si>
  <si>
    <t>10117014127</t>
  </si>
  <si>
    <t>闫厚</t>
  </si>
  <si>
    <t>10117010518</t>
  </si>
  <si>
    <t>康磊</t>
  </si>
  <si>
    <t>10117013926</t>
  </si>
  <si>
    <t>闫环宇</t>
  </si>
  <si>
    <t>821777601</t>
  </si>
  <si>
    <t>档案管理员</t>
  </si>
  <si>
    <t>821777701</t>
  </si>
  <si>
    <t>10117010414</t>
  </si>
  <si>
    <t>尤美倩</t>
  </si>
  <si>
    <t>221777801</t>
  </si>
  <si>
    <t>综合经济职位</t>
  </si>
  <si>
    <t>10110042224</t>
  </si>
  <si>
    <t>李川</t>
  </si>
  <si>
    <t>10117014210</t>
  </si>
  <si>
    <t>李争</t>
  </si>
  <si>
    <t>10117010718</t>
  </si>
  <si>
    <t>崔志安</t>
  </si>
  <si>
    <t>10108040807</t>
  </si>
  <si>
    <t>邵鹏程</t>
  </si>
  <si>
    <t>221778001</t>
  </si>
  <si>
    <t>中学教育管理</t>
  </si>
  <si>
    <t>221778201</t>
  </si>
  <si>
    <t>221778202</t>
  </si>
  <si>
    <t>10117013224</t>
  </si>
  <si>
    <t>高冉</t>
  </si>
  <si>
    <t>10117011015</t>
  </si>
  <si>
    <t>赵震</t>
  </si>
  <si>
    <t>10117011013</t>
  </si>
  <si>
    <t>陈志余</t>
  </si>
  <si>
    <t>10117010711</t>
  </si>
  <si>
    <t>10117011425</t>
  </si>
  <si>
    <t>曹艳红</t>
  </si>
  <si>
    <t>延庆县农业局</t>
  </si>
  <si>
    <t>221778301</t>
  </si>
  <si>
    <t>审计科员</t>
  </si>
  <si>
    <t>10117014618</t>
  </si>
  <si>
    <t>崔清雪</t>
  </si>
  <si>
    <t>10117013322</t>
  </si>
  <si>
    <t>彭飞</t>
  </si>
  <si>
    <t>10117015027</t>
  </si>
  <si>
    <t>韩平</t>
  </si>
  <si>
    <t>10117010720</t>
  </si>
  <si>
    <t>李敬丽</t>
  </si>
  <si>
    <t>10114022421</t>
  </si>
  <si>
    <t>张鹏</t>
  </si>
  <si>
    <t>10117011202</t>
  </si>
  <si>
    <t>康云阶</t>
  </si>
  <si>
    <t>10117010326</t>
  </si>
  <si>
    <t>董慧莹</t>
  </si>
  <si>
    <t>821778401</t>
  </si>
  <si>
    <t>10107093607</t>
  </si>
  <si>
    <t>姜瑶</t>
  </si>
  <si>
    <t>10117011925</t>
  </si>
  <si>
    <t>陈阳</t>
  </si>
  <si>
    <t>10117013426</t>
  </si>
  <si>
    <t>董玉琪</t>
  </si>
  <si>
    <t>10117013807</t>
  </si>
  <si>
    <t>冯远</t>
  </si>
  <si>
    <t>10117011129</t>
  </si>
  <si>
    <t>张志贤</t>
  </si>
  <si>
    <t>821778501</t>
  </si>
  <si>
    <t>821778502</t>
  </si>
  <si>
    <t>10117014528</t>
  </si>
  <si>
    <t>孙丽</t>
  </si>
  <si>
    <t>10117010615</t>
  </si>
  <si>
    <t>许薇</t>
  </si>
  <si>
    <t>10117014826</t>
  </si>
  <si>
    <t>卓栋</t>
  </si>
  <si>
    <t>10106054121</t>
  </si>
  <si>
    <t>刘露</t>
  </si>
  <si>
    <t>10117014425</t>
  </si>
  <si>
    <t>王曦</t>
  </si>
  <si>
    <t>221778601</t>
  </si>
  <si>
    <t>221778602</t>
  </si>
  <si>
    <t>司法助理员</t>
  </si>
  <si>
    <t>10106040310</t>
  </si>
  <si>
    <t>张娟娟</t>
  </si>
  <si>
    <t>10117010919</t>
  </si>
  <si>
    <t>蔺天娇</t>
  </si>
  <si>
    <t>10107090923</t>
  </si>
  <si>
    <t>林鑫</t>
  </si>
  <si>
    <t>10111023317</t>
  </si>
  <si>
    <t>陶炎鑫</t>
  </si>
  <si>
    <t>10117014827</t>
  </si>
  <si>
    <t>许静</t>
  </si>
  <si>
    <t>10117012218</t>
  </si>
  <si>
    <t>陈琼</t>
  </si>
  <si>
    <t>10117012105</t>
  </si>
  <si>
    <t>王盈</t>
  </si>
  <si>
    <t>10117013709</t>
  </si>
  <si>
    <t>王俊</t>
  </si>
  <si>
    <t>10117014028</t>
  </si>
  <si>
    <t>王春雨</t>
  </si>
  <si>
    <t>10117013506</t>
  </si>
  <si>
    <t>于芳</t>
  </si>
  <si>
    <t>821778701</t>
  </si>
  <si>
    <t>821778702</t>
  </si>
  <si>
    <t>政工干事职位</t>
  </si>
  <si>
    <t>学生管理职位</t>
  </si>
  <si>
    <t>10117014427</t>
  </si>
  <si>
    <t>常淼</t>
  </si>
  <si>
    <t>10117011105</t>
  </si>
  <si>
    <t>薛传庆</t>
  </si>
  <si>
    <t>10117013518</t>
  </si>
  <si>
    <t>纪谋</t>
  </si>
  <si>
    <t>10117014513</t>
  </si>
  <si>
    <t>张迪</t>
  </si>
  <si>
    <t>221778801</t>
  </si>
  <si>
    <t>221778802</t>
  </si>
  <si>
    <t>821779001</t>
  </si>
  <si>
    <t>质量监督员</t>
  </si>
  <si>
    <t>动物卫生监督所</t>
  </si>
  <si>
    <t>汤从训</t>
  </si>
  <si>
    <t>陈千驹</t>
  </si>
  <si>
    <t>钟园园</t>
  </si>
  <si>
    <t>隋晓雯</t>
  </si>
  <si>
    <t>张庆</t>
  </si>
  <si>
    <t>10107071116</t>
  </si>
  <si>
    <t>进入体检</t>
  </si>
  <si>
    <t>延庆县农经站</t>
  </si>
  <si>
    <t>821778102</t>
  </si>
  <si>
    <t>财务科科员</t>
  </si>
  <si>
    <t>崔健</t>
  </si>
  <si>
    <t>朱琳</t>
  </si>
  <si>
    <t>焦健</t>
  </si>
  <si>
    <r>
      <t>2013</t>
    </r>
    <r>
      <rPr>
        <sz val="10"/>
        <rFont val="宋体"/>
        <family val="0"/>
      </rPr>
      <t>年</t>
    </r>
    <r>
      <rPr>
        <sz val="10"/>
        <rFont val="Arial"/>
        <family val="2"/>
      </rP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>日上午
（第一组）（</t>
    </r>
    <r>
      <rPr>
        <sz val="10"/>
        <rFont val="Arial"/>
        <family val="2"/>
      </rPr>
      <t>13</t>
    </r>
    <r>
      <rPr>
        <sz val="10"/>
        <rFont val="宋体"/>
        <family val="0"/>
      </rPr>
      <t>人）</t>
    </r>
  </si>
  <si>
    <r>
      <t>面试成绩低于当天本考官组面试所有考生平均分</t>
    </r>
    <r>
      <rPr>
        <sz val="10"/>
        <rFont val="Arial"/>
        <family val="2"/>
      </rPr>
      <t>79.81667</t>
    </r>
  </si>
  <si>
    <r>
      <t>面试成绩低于当天本考官组面试所有考生平均分</t>
    </r>
    <r>
      <rPr>
        <sz val="10"/>
        <rFont val="Arial"/>
        <family val="2"/>
      </rPr>
      <t>79.81667</t>
    </r>
  </si>
  <si>
    <t>延庆镇</t>
  </si>
  <si>
    <t>221778901</t>
  </si>
  <si>
    <t>村镇建设办公室
综合文秘职位</t>
  </si>
  <si>
    <t>进入体检</t>
  </si>
  <si>
    <t>221778902</t>
  </si>
  <si>
    <t>科教文卫体办公室
综合文秘职位</t>
  </si>
  <si>
    <t>岳龙飞</t>
  </si>
  <si>
    <t>王潇卉</t>
  </si>
  <si>
    <t>韩圆</t>
  </si>
  <si>
    <t>李文婕</t>
  </si>
  <si>
    <r>
      <t>2013</t>
    </r>
    <r>
      <rPr>
        <sz val="10"/>
        <rFont val="宋体"/>
        <family val="0"/>
      </rPr>
      <t>年</t>
    </r>
    <r>
      <rPr>
        <sz val="10"/>
        <rFont val="Arial"/>
        <family val="2"/>
      </rP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>日下午
（第一组）（</t>
    </r>
    <r>
      <rPr>
        <sz val="10"/>
        <rFont val="Arial"/>
        <family val="2"/>
      </rPr>
      <t>13</t>
    </r>
    <r>
      <rPr>
        <sz val="10"/>
        <rFont val="宋体"/>
        <family val="0"/>
      </rPr>
      <t>人）</t>
    </r>
  </si>
  <si>
    <t>延庆县检察院</t>
  </si>
  <si>
    <t>翁恒远</t>
  </si>
  <si>
    <t>检察业务职位</t>
  </si>
  <si>
    <t>发改委</t>
  </si>
  <si>
    <t>张晓欣</t>
  </si>
  <si>
    <r>
      <t>2013</t>
    </r>
    <r>
      <rPr>
        <sz val="10"/>
        <rFont val="宋体"/>
        <family val="0"/>
      </rPr>
      <t>年</t>
    </r>
    <r>
      <rPr>
        <sz val="10"/>
        <rFont val="Arial"/>
        <family val="2"/>
      </rP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>日上午
（第二组）（</t>
    </r>
    <r>
      <rPr>
        <sz val="10"/>
        <rFont val="Arial"/>
        <family val="2"/>
      </rPr>
      <t>14</t>
    </r>
    <r>
      <rPr>
        <sz val="10"/>
        <rFont val="宋体"/>
        <family val="0"/>
      </rPr>
      <t>人）</t>
    </r>
  </si>
  <si>
    <t>地震局</t>
  </si>
  <si>
    <t>办公室综合文秘</t>
  </si>
  <si>
    <t>赵海洋</t>
  </si>
  <si>
    <t>郭音</t>
  </si>
  <si>
    <t>卢艳涛</t>
  </si>
  <si>
    <t>教育培训与基本职业能力建设科</t>
  </si>
  <si>
    <t>劳动服务管理中心
科员</t>
  </si>
  <si>
    <t>郝新</t>
  </si>
  <si>
    <t>谷敬元</t>
  </si>
  <si>
    <t>基本医疗保险事务管理中心</t>
  </si>
  <si>
    <t>大榆树镇</t>
  </si>
  <si>
    <t>党建办科员</t>
  </si>
  <si>
    <r>
      <t>2013</t>
    </r>
    <r>
      <rPr>
        <sz val="10"/>
        <rFont val="宋体"/>
        <family val="0"/>
      </rPr>
      <t>年</t>
    </r>
    <r>
      <rPr>
        <sz val="10"/>
        <rFont val="Arial"/>
        <family val="2"/>
      </rP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>日下午
（第二组）（</t>
    </r>
    <r>
      <rPr>
        <sz val="10"/>
        <rFont val="Arial"/>
        <family val="2"/>
      </rPr>
      <t>13</t>
    </r>
    <r>
      <rPr>
        <sz val="10"/>
        <rFont val="宋体"/>
        <family val="0"/>
      </rPr>
      <t>人）</t>
    </r>
  </si>
  <si>
    <r>
      <t>2013</t>
    </r>
    <r>
      <rPr>
        <sz val="10"/>
        <rFont val="宋体"/>
        <family val="0"/>
      </rPr>
      <t>年</t>
    </r>
    <r>
      <rPr>
        <sz val="10"/>
        <rFont val="Arial"/>
        <family val="2"/>
      </rP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>日上午
（第一组）（</t>
    </r>
    <r>
      <rPr>
        <sz val="10"/>
        <rFont val="Arial"/>
        <family val="2"/>
      </rPr>
      <t>13</t>
    </r>
    <r>
      <rPr>
        <sz val="10"/>
        <rFont val="宋体"/>
        <family val="0"/>
      </rPr>
      <t>人）</t>
    </r>
  </si>
  <si>
    <t>动物卫生监督所</t>
  </si>
  <si>
    <t>何玉洁</t>
  </si>
  <si>
    <t>延庆县审计局</t>
  </si>
  <si>
    <t>延庆县史志办</t>
  </si>
  <si>
    <t>志鉴科、党史科
科员</t>
  </si>
  <si>
    <r>
      <t>2013</t>
    </r>
    <r>
      <rPr>
        <sz val="10"/>
        <rFont val="宋体"/>
        <family val="0"/>
      </rPr>
      <t>年</t>
    </r>
    <r>
      <rPr>
        <sz val="10"/>
        <rFont val="Arial"/>
        <family val="2"/>
      </rP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>日下午
（第一组）</t>
    </r>
    <r>
      <rPr>
        <sz val="10"/>
        <rFont val="Arial"/>
        <family val="2"/>
      </rPr>
      <t>(13</t>
    </r>
    <r>
      <rPr>
        <sz val="10"/>
        <rFont val="宋体"/>
        <family val="0"/>
      </rPr>
      <t>人</t>
    </r>
    <r>
      <rPr>
        <sz val="10"/>
        <rFont val="Arial"/>
        <family val="2"/>
      </rPr>
      <t>)</t>
    </r>
  </si>
  <si>
    <t>延庆县住建委</t>
  </si>
  <si>
    <t>关宇</t>
  </si>
  <si>
    <t>马骁雄</t>
  </si>
  <si>
    <t>尹玥</t>
  </si>
  <si>
    <t>熊于男</t>
  </si>
  <si>
    <t>户旭阳</t>
  </si>
  <si>
    <t>彭传玉</t>
  </si>
  <si>
    <t>延庆县财政局</t>
  </si>
  <si>
    <t>821777301</t>
  </si>
  <si>
    <t>监督检查所
财政业务专管员</t>
  </si>
  <si>
    <t>仇婕</t>
  </si>
  <si>
    <t>张怀波</t>
  </si>
  <si>
    <t>延庆县档案局</t>
  </si>
  <si>
    <r>
      <t>2013</t>
    </r>
    <r>
      <rPr>
        <sz val="10"/>
        <rFont val="宋体"/>
        <family val="0"/>
      </rPr>
      <t>年</t>
    </r>
    <r>
      <rPr>
        <sz val="10"/>
        <rFont val="Arial"/>
        <family val="2"/>
      </rP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>日上午
（第二组）（</t>
    </r>
    <r>
      <rPr>
        <sz val="10"/>
        <rFont val="Arial"/>
        <family val="2"/>
      </rPr>
      <t>12</t>
    </r>
    <r>
      <rPr>
        <sz val="10"/>
        <rFont val="宋体"/>
        <family val="0"/>
      </rPr>
      <t>人）</t>
    </r>
  </si>
  <si>
    <t>延庆县水务局</t>
  </si>
  <si>
    <t>水政监察大队</t>
  </si>
  <si>
    <t>徐婧</t>
  </si>
  <si>
    <t>防汛抗旱办公室</t>
  </si>
  <si>
    <t>延庆县司法局</t>
  </si>
  <si>
    <t>郑瑜</t>
  </si>
  <si>
    <r>
      <t>2013</t>
    </r>
    <r>
      <rPr>
        <sz val="10"/>
        <rFont val="宋体"/>
        <family val="0"/>
      </rPr>
      <t>年</t>
    </r>
    <r>
      <rPr>
        <sz val="10"/>
        <rFont val="Arial"/>
        <family val="2"/>
      </rP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>日下午
（第二组）（</t>
    </r>
    <r>
      <rPr>
        <sz val="10"/>
        <rFont val="Arial"/>
        <family val="2"/>
      </rPr>
      <t>14</t>
    </r>
    <r>
      <rPr>
        <sz val="10"/>
        <rFont val="宋体"/>
        <family val="0"/>
      </rPr>
      <t>人）</t>
    </r>
  </si>
  <si>
    <t>医政执法科监督员</t>
  </si>
  <si>
    <t>延庆县委党校</t>
  </si>
  <si>
    <t>面试时间</t>
  </si>
  <si>
    <t>招聘人数</t>
  </si>
  <si>
    <t>序号</t>
  </si>
  <si>
    <t>笔试成绩</t>
  </si>
  <si>
    <t>专业考试成绩</t>
  </si>
  <si>
    <t>面试成绩</t>
  </si>
  <si>
    <t>综合成绩</t>
  </si>
  <si>
    <r>
      <t>用人部门</t>
    </r>
    <r>
      <rPr>
        <sz val="10"/>
        <rFont val="Arial"/>
        <family val="2"/>
      </rPr>
      <t xml:space="preserve">  
(</t>
    </r>
    <r>
      <rPr>
        <sz val="10"/>
        <rFont val="黑体"/>
        <family val="0"/>
      </rPr>
      <t>职位名称</t>
    </r>
    <r>
      <rPr>
        <sz val="10"/>
        <rFont val="Arial"/>
        <family val="2"/>
      </rPr>
      <t>)</t>
    </r>
  </si>
  <si>
    <r>
      <t>姓</t>
    </r>
    <r>
      <rPr>
        <sz val="10"/>
        <rFont val="Arial"/>
        <family val="2"/>
      </rPr>
      <t xml:space="preserve"> </t>
    </r>
    <r>
      <rPr>
        <sz val="10"/>
        <rFont val="黑体"/>
        <family val="0"/>
      </rPr>
      <t>名</t>
    </r>
  </si>
  <si>
    <r>
      <t>备</t>
    </r>
    <r>
      <rPr>
        <sz val="10"/>
        <rFont val="Arial"/>
        <family val="2"/>
      </rPr>
      <t xml:space="preserve">  </t>
    </r>
    <r>
      <rPr>
        <sz val="10"/>
        <rFont val="黑体"/>
        <family val="0"/>
      </rPr>
      <t>注</t>
    </r>
  </si>
  <si>
    <t>城市管理
监察大队</t>
  </si>
  <si>
    <t>延庆县
教育委员会</t>
  </si>
  <si>
    <t>延庆县
卫生监督所</t>
  </si>
  <si>
    <t>延庆县
人力社保局</t>
  </si>
  <si>
    <t>缺考</t>
  </si>
  <si>
    <t>缺考</t>
  </si>
  <si>
    <t>缺考</t>
  </si>
  <si>
    <t>缺考</t>
  </si>
  <si>
    <t>缺考</t>
  </si>
  <si>
    <t>注：1.无专业课考试的考生综合成绩（百分制）=笔试成绩除以4+面试成绩除以2。</t>
  </si>
  <si>
    <t xml:space="preserve">    2.有专业课考试的考生综合成绩（百分制）=笔试成绩除以4+专业课成绩除以4+面试成绩除以4。</t>
  </si>
  <si>
    <t xml:space="preserve">    3.请参加体检考生近期保持通讯畅通，体检日期近期通知。</t>
  </si>
  <si>
    <t>延庆县2013年上半年考试录用公务员综合成绩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</si>
  <si>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>日第二组考生面试平均分：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</si>
  <si>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>日第一组考生面试平均分：</t>
    </r>
  </si>
  <si>
    <t>4月16日第二组考生面试平均分：</t>
  </si>
  <si>
    <t>4月16日第一组考生面试平均分：</t>
  </si>
  <si>
    <r>
      <t>面试成绩低于当天本考官组面试所有考生平均分</t>
    </r>
    <r>
      <rPr>
        <sz val="10"/>
        <rFont val="Arial"/>
        <family val="2"/>
      </rPr>
      <t>79.5307692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</si>
</sst>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000_ "/>
    <numFmt numFmtId="186" formatCode="0.00000000_ "/>
  </numFmts>
  <fonts count="11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0"/>
      <name val="黑体"/>
      <family val="0"/>
    </font>
    <font>
      <b/>
      <sz val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6" fillId="0" borderId="1" xfId="17" applyFont="1" applyFill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 vertical="center"/>
      <protection/>
    </xf>
    <xf numFmtId="0" fontId="6" fillId="0" borderId="1" xfId="17" applyFont="1" applyBorder="1" applyAlignment="1">
      <alignment horizontal="center" vertical="center"/>
      <protection/>
    </xf>
    <xf numFmtId="184" fontId="1" fillId="0" borderId="1" xfId="17" applyNumberFormat="1" applyFont="1" applyBorder="1" applyAlignment="1">
      <alignment horizontal="center" vertical="center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49" fontId="1" fillId="0" borderId="1" xfId="17" applyNumberFormat="1" applyFont="1" applyFill="1" applyBorder="1" applyAlignment="1">
      <alignment horizontal="center" vertical="center" wrapText="1"/>
      <protection/>
    </xf>
    <xf numFmtId="49" fontId="6" fillId="0" borderId="1" xfId="17" applyNumberFormat="1" applyFont="1" applyFill="1" applyBorder="1" applyAlignment="1">
      <alignment horizontal="center" vertical="center" wrapText="1"/>
      <protection/>
    </xf>
    <xf numFmtId="184" fontId="1" fillId="0" borderId="1" xfId="17" applyNumberFormat="1" applyFont="1" applyFill="1" applyBorder="1" applyAlignment="1">
      <alignment horizontal="center" vertical="center" wrapText="1"/>
      <protection/>
    </xf>
    <xf numFmtId="49" fontId="1" fillId="0" borderId="1" xfId="17" applyNumberFormat="1" applyFont="1" applyFill="1" applyBorder="1" applyAlignment="1">
      <alignment horizontal="center" vertical="center"/>
      <protection/>
    </xf>
    <xf numFmtId="49" fontId="6" fillId="0" borderId="1" xfId="17" applyNumberFormat="1" applyFont="1" applyFill="1" applyBorder="1" applyAlignment="1">
      <alignment horizontal="center" vertical="center"/>
      <protection/>
    </xf>
    <xf numFmtId="184" fontId="1" fillId="0" borderId="1" xfId="17" applyNumberFormat="1" applyFont="1" applyFill="1" applyBorder="1" applyAlignment="1">
      <alignment horizontal="center" vertical="center"/>
      <protection/>
    </xf>
    <xf numFmtId="0" fontId="1" fillId="0" borderId="1" xfId="17" applyFont="1" applyFill="1" applyBorder="1" applyAlignment="1">
      <alignment horizontal="center" vertical="center"/>
      <protection/>
    </xf>
    <xf numFmtId="0" fontId="6" fillId="0" borderId="1" xfId="17" applyFont="1" applyFill="1" applyBorder="1" applyAlignment="1">
      <alignment horizontal="center" vertical="center"/>
      <protection/>
    </xf>
    <xf numFmtId="0" fontId="1" fillId="0" borderId="1" xfId="18" applyFont="1" applyBorder="1" applyAlignment="1">
      <alignment horizontal="center" vertical="center"/>
      <protection/>
    </xf>
    <xf numFmtId="0" fontId="6" fillId="0" borderId="1" xfId="18" applyFont="1" applyBorder="1" applyAlignment="1">
      <alignment horizontal="center" vertical="center"/>
      <protection/>
    </xf>
    <xf numFmtId="0" fontId="7" fillId="0" borderId="1" xfId="17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17" applyFont="1" applyFill="1" applyBorder="1" applyAlignment="1">
      <alignment horizontal="center" vertical="center" wrapText="1"/>
      <protection/>
    </xf>
    <xf numFmtId="49" fontId="9" fillId="0" borderId="1" xfId="17" applyNumberFormat="1" applyFont="1" applyFill="1" applyBorder="1" applyAlignment="1">
      <alignment horizontal="center" vertical="center" wrapText="1"/>
      <protection/>
    </xf>
    <xf numFmtId="184" fontId="9" fillId="0" borderId="1" xfId="17" applyNumberFormat="1" applyFont="1" applyFill="1" applyBorder="1" applyAlignment="1">
      <alignment horizontal="center" vertical="center" wrapText="1"/>
      <protection/>
    </xf>
    <xf numFmtId="0" fontId="1" fillId="2" borderId="1" xfId="17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5" fontId="0" fillId="0" borderId="0" xfId="0" applyNumberFormat="1" applyAlignment="1">
      <alignment vertical="center"/>
    </xf>
    <xf numFmtId="0" fontId="1" fillId="0" borderId="0" xfId="16" applyFont="1" applyAlignment="1">
      <alignment horizontal="center" vertical="center" wrapText="1"/>
      <protection/>
    </xf>
    <xf numFmtId="0" fontId="10" fillId="0" borderId="0" xfId="16" applyFont="1" applyAlignment="1">
      <alignment horizontal="left" vertical="center" wrapText="1"/>
      <protection/>
    </xf>
    <xf numFmtId="0" fontId="6" fillId="0" borderId="2" xfId="17" applyFont="1" applyFill="1" applyBorder="1" applyAlignment="1">
      <alignment horizontal="center" vertical="center" wrapText="1"/>
      <protection/>
    </xf>
    <xf numFmtId="0" fontId="1" fillId="0" borderId="3" xfId="17" applyFont="1" applyFill="1" applyBorder="1" applyAlignment="1">
      <alignment horizontal="center" vertical="center" wrapText="1"/>
      <protection/>
    </xf>
    <xf numFmtId="0" fontId="1" fillId="0" borderId="4" xfId="17" applyFont="1" applyFill="1" applyBorder="1" applyAlignment="1">
      <alignment horizontal="center" vertical="center" wrapText="1"/>
      <protection/>
    </xf>
    <xf numFmtId="0" fontId="1" fillId="0" borderId="2" xfId="17" applyFont="1" applyBorder="1" applyAlignment="1">
      <alignment horizontal="center" vertical="center"/>
      <protection/>
    </xf>
    <xf numFmtId="0" fontId="1" fillId="0" borderId="4" xfId="17" applyFont="1" applyBorder="1" applyAlignment="1">
      <alignment horizontal="center" vertical="center"/>
      <protection/>
    </xf>
    <xf numFmtId="184" fontId="1" fillId="0" borderId="2" xfId="17" applyNumberFormat="1" applyFont="1" applyFill="1" applyBorder="1" applyAlignment="1">
      <alignment horizontal="center" vertical="center" wrapText="1"/>
      <protection/>
    </xf>
    <xf numFmtId="184" fontId="1" fillId="0" borderId="3" xfId="17" applyNumberFormat="1" applyFont="1" applyFill="1" applyBorder="1" applyAlignment="1">
      <alignment horizontal="center" vertical="center" wrapText="1"/>
      <protection/>
    </xf>
    <xf numFmtId="184" fontId="1" fillId="0" borderId="4" xfId="17" applyNumberFormat="1" applyFont="1" applyFill="1" applyBorder="1" applyAlignment="1">
      <alignment horizontal="center" vertical="center" wrapText="1"/>
      <protection/>
    </xf>
    <xf numFmtId="49" fontId="6" fillId="0" borderId="2" xfId="17" applyNumberFormat="1" applyFont="1" applyFill="1" applyBorder="1" applyAlignment="1">
      <alignment horizontal="center" vertical="center" wrapText="1"/>
      <protection/>
    </xf>
    <xf numFmtId="49" fontId="1" fillId="0" borderId="3" xfId="17" applyNumberFormat="1" applyFont="1" applyFill="1" applyBorder="1" applyAlignment="1">
      <alignment horizontal="center" vertical="center" wrapText="1"/>
      <protection/>
    </xf>
    <xf numFmtId="49" fontId="1" fillId="0" borderId="4" xfId="17" applyNumberFormat="1" applyFont="1" applyFill="1" applyBorder="1" applyAlignment="1">
      <alignment horizontal="center" vertical="center" wrapText="1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 vertical="center"/>
      <protection/>
    </xf>
    <xf numFmtId="184" fontId="1" fillId="0" borderId="1" xfId="17" applyNumberFormat="1" applyFont="1" applyBorder="1" applyAlignment="1">
      <alignment horizontal="center" vertical="center"/>
      <protection/>
    </xf>
    <xf numFmtId="184" fontId="1" fillId="0" borderId="1" xfId="17" applyNumberFormat="1" applyFont="1" applyFill="1" applyBorder="1" applyAlignment="1">
      <alignment horizontal="center" vertical="center"/>
      <protection/>
    </xf>
    <xf numFmtId="184" fontId="1" fillId="0" borderId="1" xfId="17" applyNumberFormat="1" applyFont="1" applyFill="1" applyBorder="1" applyAlignment="1">
      <alignment horizontal="center" vertical="center" wrapText="1"/>
      <protection/>
    </xf>
    <xf numFmtId="49" fontId="6" fillId="0" borderId="1" xfId="17" applyNumberFormat="1" applyFont="1" applyFill="1" applyBorder="1" applyAlignment="1">
      <alignment horizontal="center" vertical="center" wrapText="1"/>
      <protection/>
    </xf>
    <xf numFmtId="49" fontId="1" fillId="0" borderId="1" xfId="17" applyNumberFormat="1" applyFont="1" applyFill="1" applyBorder="1" applyAlignment="1">
      <alignment horizontal="center" vertical="center" wrapText="1"/>
      <protection/>
    </xf>
    <xf numFmtId="184" fontId="1" fillId="0" borderId="2" xfId="17" applyNumberFormat="1" applyFont="1" applyBorder="1" applyAlignment="1">
      <alignment horizontal="center" vertical="center"/>
      <protection/>
    </xf>
    <xf numFmtId="184" fontId="1" fillId="0" borderId="4" xfId="17" applyNumberFormat="1" applyFont="1" applyBorder="1" applyAlignment="1">
      <alignment horizontal="center" vertical="center"/>
      <protection/>
    </xf>
    <xf numFmtId="184" fontId="1" fillId="0" borderId="1" xfId="17" applyNumberFormat="1" applyFont="1" applyBorder="1" applyAlignment="1">
      <alignment horizontal="center" vertical="center" wrapText="1"/>
      <protection/>
    </xf>
    <xf numFmtId="20" fontId="1" fillId="0" borderId="1" xfId="17" applyNumberFormat="1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/>
      <protection/>
    </xf>
    <xf numFmtId="0" fontId="1" fillId="0" borderId="3" xfId="17" applyFont="1" applyBorder="1" applyAlignment="1">
      <alignment horizontal="center" vertical="center"/>
      <protection/>
    </xf>
    <xf numFmtId="49" fontId="1" fillId="0" borderId="2" xfId="17" applyNumberFormat="1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49" fontId="1" fillId="0" borderId="1" xfId="17" applyNumberFormat="1" applyFont="1" applyFill="1" applyBorder="1" applyAlignment="1">
      <alignment horizontal="center" vertical="center"/>
      <protection/>
    </xf>
    <xf numFmtId="0" fontId="6" fillId="0" borderId="0" xfId="17" applyFont="1" applyFill="1" applyBorder="1" applyAlignment="1">
      <alignment horizontal="right" vertical="center" wrapText="1"/>
      <protection/>
    </xf>
    <xf numFmtId="0" fontId="1" fillId="0" borderId="0" xfId="17" applyFont="1" applyFill="1" applyBorder="1" applyAlignment="1">
      <alignment horizontal="right" vertical="center" wrapText="1"/>
      <protection/>
    </xf>
    <xf numFmtId="0" fontId="1" fillId="0" borderId="0" xfId="17" applyFont="1" applyBorder="1" applyAlignment="1">
      <alignment horizontal="right" vertical="center"/>
      <protection/>
    </xf>
    <xf numFmtId="0" fontId="4" fillId="0" borderId="5" xfId="17" applyFont="1" applyFill="1" applyBorder="1" applyAlignment="1">
      <alignment horizontal="center" vertical="top" wrapText="1"/>
      <protection/>
    </xf>
    <xf numFmtId="20" fontId="1" fillId="0" borderId="2" xfId="17" applyNumberFormat="1" applyFont="1" applyFill="1" applyBorder="1" applyAlignment="1">
      <alignment horizontal="center" vertical="center" wrapText="1"/>
      <protection/>
    </xf>
    <xf numFmtId="20" fontId="1" fillId="0" borderId="3" xfId="17" applyNumberFormat="1" applyFont="1" applyFill="1" applyBorder="1" applyAlignment="1">
      <alignment horizontal="center" vertical="center" wrapText="1"/>
      <protection/>
    </xf>
    <xf numFmtId="20" fontId="1" fillId="0" borderId="4" xfId="17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常规_2013年上半年招考公务员进入面试人员名单" xfId="16"/>
    <cellStyle name="常规_Sheet1" xfId="17"/>
    <cellStyle name="常规_延庆镇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49">
      <selection activeCell="M78" sqref="M78"/>
    </sheetView>
  </sheetViews>
  <sheetFormatPr defaultColWidth="9.00390625" defaultRowHeight="14.25"/>
  <cols>
    <col min="1" max="1" width="15.75390625" style="0" customWidth="1"/>
    <col min="2" max="2" width="12.00390625" style="0" customWidth="1"/>
    <col min="3" max="3" width="9.50390625" style="17" customWidth="1"/>
    <col min="4" max="4" width="14.00390625" style="0" customWidth="1"/>
    <col min="5" max="5" width="7.125" style="0" customWidth="1"/>
    <col min="6" max="6" width="4.375" style="0" customWidth="1"/>
    <col min="7" max="7" width="11.50390625" style="0" customWidth="1"/>
    <col min="8" max="8" width="5.75390625" style="0" customWidth="1"/>
    <col min="9" max="9" width="7.625" style="0" customWidth="1"/>
    <col min="10" max="10" width="7.375" style="0" customWidth="1"/>
    <col min="11" max="11" width="9.75390625" style="0" customWidth="1"/>
    <col min="12" max="12" width="7.375" style="0" customWidth="1"/>
    <col min="13" max="13" width="23.50390625" style="0" customWidth="1"/>
  </cols>
  <sheetData>
    <row r="1" spans="1:13" ht="28.5" customHeight="1">
      <c r="A1" s="65" t="s">
        <v>290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5.5">
      <c r="A2" s="23" t="s">
        <v>268</v>
      </c>
      <c r="B2" s="23" t="s">
        <v>1</v>
      </c>
      <c r="C2" s="24" t="s">
        <v>2</v>
      </c>
      <c r="D2" s="24" t="s">
        <v>275</v>
      </c>
      <c r="E2" s="25" t="s">
        <v>269</v>
      </c>
      <c r="F2" s="23" t="s">
        <v>270</v>
      </c>
      <c r="G2" s="23" t="s">
        <v>0</v>
      </c>
      <c r="H2" s="23" t="s">
        <v>276</v>
      </c>
      <c r="I2" s="23" t="s">
        <v>271</v>
      </c>
      <c r="J2" s="23" t="s">
        <v>272</v>
      </c>
      <c r="K2" s="23" t="s">
        <v>273</v>
      </c>
      <c r="L2" s="19" t="s">
        <v>274</v>
      </c>
      <c r="M2" s="23" t="s">
        <v>277</v>
      </c>
    </row>
    <row r="3" spans="1:13" ht="14.25" customHeight="1">
      <c r="A3" s="66" t="s">
        <v>205</v>
      </c>
      <c r="B3" s="1" t="s">
        <v>199</v>
      </c>
      <c r="C3" s="9" t="s">
        <v>200</v>
      </c>
      <c r="D3" s="10" t="s">
        <v>201</v>
      </c>
      <c r="E3" s="11">
        <v>1</v>
      </c>
      <c r="F3" s="12">
        <v>1</v>
      </c>
      <c r="G3" s="12">
        <v>10117011306</v>
      </c>
      <c r="H3" s="13" t="s">
        <v>202</v>
      </c>
      <c r="I3" s="12">
        <v>120</v>
      </c>
      <c r="J3" s="12">
        <v>46</v>
      </c>
      <c r="K3" s="12">
        <v>84.8</v>
      </c>
      <c r="L3" s="22">
        <f>I3/4+J3/4+K3/4</f>
        <v>62.7</v>
      </c>
      <c r="M3" s="20" t="s">
        <v>198</v>
      </c>
    </row>
    <row r="4" spans="1:13" ht="14.25" customHeight="1">
      <c r="A4" s="67"/>
      <c r="B4" s="33" t="s">
        <v>4</v>
      </c>
      <c r="C4" s="36" t="s">
        <v>37</v>
      </c>
      <c r="D4" s="41" t="s">
        <v>66</v>
      </c>
      <c r="E4" s="38">
        <v>1</v>
      </c>
      <c r="F4" s="5">
        <v>1</v>
      </c>
      <c r="G4" s="2">
        <v>10101081802</v>
      </c>
      <c r="H4" s="3" t="s">
        <v>196</v>
      </c>
      <c r="I4" s="2">
        <v>125.25</v>
      </c>
      <c r="J4" s="2"/>
      <c r="K4" s="22">
        <v>84.8</v>
      </c>
      <c r="L4" s="22">
        <f aca="true" t="shared" si="0" ref="L4:L11">I4/4+K4/2</f>
        <v>73.7125</v>
      </c>
      <c r="M4" s="20" t="s">
        <v>198</v>
      </c>
    </row>
    <row r="5" spans="1:13" ht="14.25">
      <c r="A5" s="67"/>
      <c r="B5" s="34"/>
      <c r="C5" s="57"/>
      <c r="D5" s="42"/>
      <c r="E5" s="39"/>
      <c r="F5" s="5">
        <v>2</v>
      </c>
      <c r="G5" s="5">
        <v>10105041413</v>
      </c>
      <c r="H5" s="1" t="s">
        <v>203</v>
      </c>
      <c r="I5" s="5">
        <v>130.75</v>
      </c>
      <c r="J5" s="5"/>
      <c r="K5" s="5">
        <v>77.2</v>
      </c>
      <c r="L5" s="22">
        <f t="shared" si="0"/>
        <v>71.2875</v>
      </c>
      <c r="M5" s="22"/>
    </row>
    <row r="6" spans="1:13" ht="14.25">
      <c r="A6" s="67"/>
      <c r="B6" s="34"/>
      <c r="C6" s="37"/>
      <c r="D6" s="43"/>
      <c r="E6" s="40"/>
      <c r="F6" s="5">
        <v>3</v>
      </c>
      <c r="G6" s="2" t="s">
        <v>41</v>
      </c>
      <c r="H6" s="2" t="s">
        <v>39</v>
      </c>
      <c r="I6" s="2">
        <v>123</v>
      </c>
      <c r="J6" s="2"/>
      <c r="K6" s="22">
        <v>78</v>
      </c>
      <c r="L6" s="22">
        <f t="shared" si="0"/>
        <v>69.75</v>
      </c>
      <c r="M6" s="22"/>
    </row>
    <row r="7" spans="1:13" ht="30" customHeight="1">
      <c r="A7" s="67"/>
      <c r="B7" s="34"/>
      <c r="C7" s="36" t="s">
        <v>38</v>
      </c>
      <c r="D7" s="36" t="s">
        <v>66</v>
      </c>
      <c r="E7" s="52">
        <v>1</v>
      </c>
      <c r="F7" s="5">
        <v>1</v>
      </c>
      <c r="G7" s="2">
        <v>10105082008</v>
      </c>
      <c r="H7" s="3" t="s">
        <v>204</v>
      </c>
      <c r="I7" s="2">
        <v>121.25</v>
      </c>
      <c r="J7" s="2"/>
      <c r="K7" s="22">
        <v>79.4</v>
      </c>
      <c r="L7" s="22">
        <f t="shared" si="0"/>
        <v>70.0125</v>
      </c>
      <c r="M7" s="18" t="s">
        <v>206</v>
      </c>
    </row>
    <row r="8" spans="1:13" ht="32.25" customHeight="1">
      <c r="A8" s="67"/>
      <c r="B8" s="35"/>
      <c r="C8" s="37"/>
      <c r="D8" s="37"/>
      <c r="E8" s="53"/>
      <c r="F8" s="5">
        <v>2</v>
      </c>
      <c r="G8" s="2" t="s">
        <v>42</v>
      </c>
      <c r="H8" s="2" t="s">
        <v>40</v>
      </c>
      <c r="I8" s="2">
        <v>108</v>
      </c>
      <c r="J8" s="2"/>
      <c r="K8" s="22">
        <v>70.2</v>
      </c>
      <c r="L8" s="22">
        <f t="shared" si="0"/>
        <v>62.1</v>
      </c>
      <c r="M8" s="18" t="s">
        <v>207</v>
      </c>
    </row>
    <row r="9" spans="1:13" ht="14.25" customHeight="1">
      <c r="A9" s="67"/>
      <c r="B9" s="33" t="s">
        <v>208</v>
      </c>
      <c r="C9" s="58" t="s">
        <v>209</v>
      </c>
      <c r="D9" s="41" t="s">
        <v>210</v>
      </c>
      <c r="E9" s="38">
        <v>1</v>
      </c>
      <c r="F9" s="5">
        <v>1</v>
      </c>
      <c r="G9" s="14" t="s">
        <v>5</v>
      </c>
      <c r="H9" s="14" t="s">
        <v>8</v>
      </c>
      <c r="I9" s="2">
        <v>126</v>
      </c>
      <c r="J9" s="2"/>
      <c r="K9" s="22">
        <v>85.2</v>
      </c>
      <c r="L9" s="22">
        <f t="shared" si="0"/>
        <v>74.1</v>
      </c>
      <c r="M9" s="20" t="s">
        <v>211</v>
      </c>
    </row>
    <row r="10" spans="1:13" ht="14.25">
      <c r="A10" s="67"/>
      <c r="B10" s="34"/>
      <c r="C10" s="42"/>
      <c r="D10" s="42"/>
      <c r="E10" s="39"/>
      <c r="F10" s="5">
        <v>2</v>
      </c>
      <c r="G10" s="14" t="s">
        <v>6</v>
      </c>
      <c r="H10" s="14" t="s">
        <v>9</v>
      </c>
      <c r="I10" s="2">
        <v>122.25</v>
      </c>
      <c r="J10" s="2"/>
      <c r="K10" s="22">
        <v>80.2</v>
      </c>
      <c r="L10" s="22">
        <f t="shared" si="0"/>
        <v>70.6625</v>
      </c>
      <c r="M10" s="22"/>
    </row>
    <row r="11" spans="1:13" ht="14.25">
      <c r="A11" s="67"/>
      <c r="B11" s="34"/>
      <c r="C11" s="43"/>
      <c r="D11" s="43"/>
      <c r="E11" s="40"/>
      <c r="F11" s="5">
        <v>3</v>
      </c>
      <c r="G11" s="14" t="s">
        <v>7</v>
      </c>
      <c r="H11" s="14" t="s">
        <v>10</v>
      </c>
      <c r="I11" s="2">
        <v>117.5</v>
      </c>
      <c r="J11" s="2"/>
      <c r="K11" s="22">
        <v>69</v>
      </c>
      <c r="L11" s="22">
        <f t="shared" si="0"/>
        <v>63.875</v>
      </c>
      <c r="M11" s="22"/>
    </row>
    <row r="12" spans="1:13" ht="14.25" customHeight="1">
      <c r="A12" s="67"/>
      <c r="B12" s="34"/>
      <c r="C12" s="58" t="s">
        <v>212</v>
      </c>
      <c r="D12" s="41" t="s">
        <v>213</v>
      </c>
      <c r="E12" s="38">
        <v>1</v>
      </c>
      <c r="F12" s="5">
        <v>1</v>
      </c>
      <c r="G12" s="14">
        <v>10117014310</v>
      </c>
      <c r="H12" s="15" t="s">
        <v>214</v>
      </c>
      <c r="I12" s="2">
        <v>128.5</v>
      </c>
      <c r="J12" s="2"/>
      <c r="K12" s="22">
        <v>84.8</v>
      </c>
      <c r="L12" s="22">
        <f>I12/4+K12/2</f>
        <v>74.525</v>
      </c>
      <c r="M12" s="20" t="s">
        <v>211</v>
      </c>
    </row>
    <row r="13" spans="1:13" ht="14.25">
      <c r="A13" s="67"/>
      <c r="B13" s="34"/>
      <c r="C13" s="42"/>
      <c r="D13" s="42"/>
      <c r="E13" s="39"/>
      <c r="F13" s="5">
        <v>2</v>
      </c>
      <c r="G13" s="14">
        <v>10117013106</v>
      </c>
      <c r="H13" s="15" t="s">
        <v>216</v>
      </c>
      <c r="I13" s="2">
        <v>123</v>
      </c>
      <c r="J13" s="2"/>
      <c r="K13" s="22">
        <v>79.8</v>
      </c>
      <c r="L13" s="22">
        <f>I13/4+K13/2</f>
        <v>70.65</v>
      </c>
      <c r="M13" s="22"/>
    </row>
    <row r="14" spans="1:13" ht="14.25">
      <c r="A14" s="67"/>
      <c r="B14" s="34"/>
      <c r="C14" s="42"/>
      <c r="D14" s="42"/>
      <c r="E14" s="39"/>
      <c r="F14" s="5">
        <v>3</v>
      </c>
      <c r="G14" s="14">
        <v>10117012427</v>
      </c>
      <c r="H14" s="15" t="s">
        <v>217</v>
      </c>
      <c r="I14" s="2">
        <v>123</v>
      </c>
      <c r="J14" s="2"/>
      <c r="K14" s="22">
        <v>76.6</v>
      </c>
      <c r="L14" s="22">
        <f>I14/4+K14/2</f>
        <v>69.05</v>
      </c>
      <c r="M14" s="22"/>
    </row>
    <row r="15" spans="1:13" ht="14.25">
      <c r="A15" s="68"/>
      <c r="B15" s="35"/>
      <c r="C15" s="43"/>
      <c r="D15" s="43"/>
      <c r="E15" s="40"/>
      <c r="F15" s="5">
        <v>4</v>
      </c>
      <c r="G15" s="14">
        <v>10117011302</v>
      </c>
      <c r="H15" s="15" t="s">
        <v>215</v>
      </c>
      <c r="I15" s="2">
        <v>126.75</v>
      </c>
      <c r="J15" s="2"/>
      <c r="K15" s="22">
        <v>74</v>
      </c>
      <c r="L15" s="22">
        <f>I15/4+K15/2</f>
        <v>68.6875</v>
      </c>
      <c r="M15" s="22"/>
    </row>
    <row r="16" spans="1:13" ht="14.25" customHeight="1">
      <c r="A16" s="55" t="s">
        <v>218</v>
      </c>
      <c r="B16" s="44" t="s">
        <v>219</v>
      </c>
      <c r="C16" s="46" t="s">
        <v>35</v>
      </c>
      <c r="D16" s="50" t="s">
        <v>65</v>
      </c>
      <c r="E16" s="49">
        <v>4</v>
      </c>
      <c r="F16" s="5">
        <v>1</v>
      </c>
      <c r="G16" s="2" t="s">
        <v>29</v>
      </c>
      <c r="H16" s="2" t="s">
        <v>23</v>
      </c>
      <c r="I16" s="2">
        <v>125.25</v>
      </c>
      <c r="J16" s="2"/>
      <c r="K16" s="22">
        <v>87</v>
      </c>
      <c r="L16" s="22">
        <f aca="true" t="shared" si="1" ref="L16:L24">I16/4+K16/2</f>
        <v>74.8125</v>
      </c>
      <c r="M16" s="20" t="s">
        <v>211</v>
      </c>
    </row>
    <row r="17" spans="1:13" ht="14.25">
      <c r="A17" s="55"/>
      <c r="B17" s="45"/>
      <c r="C17" s="46"/>
      <c r="D17" s="51"/>
      <c r="E17" s="49"/>
      <c r="F17" s="5">
        <v>2</v>
      </c>
      <c r="G17" s="2">
        <v>10115030416</v>
      </c>
      <c r="H17" s="2" t="s">
        <v>193</v>
      </c>
      <c r="I17" s="2">
        <v>116</v>
      </c>
      <c r="J17" s="2"/>
      <c r="K17" s="12">
        <v>90.6</v>
      </c>
      <c r="L17" s="22">
        <f t="shared" si="1"/>
        <v>74.3</v>
      </c>
      <c r="M17" s="20" t="s">
        <v>211</v>
      </c>
    </row>
    <row r="18" spans="1:13" ht="14.25">
      <c r="A18" s="55"/>
      <c r="B18" s="45"/>
      <c r="C18" s="46"/>
      <c r="D18" s="51"/>
      <c r="E18" s="49"/>
      <c r="F18" s="5">
        <v>3</v>
      </c>
      <c r="G18" s="2">
        <v>10106051026</v>
      </c>
      <c r="H18" s="2" t="s">
        <v>192</v>
      </c>
      <c r="I18" s="2">
        <v>122.5</v>
      </c>
      <c r="J18" s="2"/>
      <c r="K18" s="12">
        <v>86.2</v>
      </c>
      <c r="L18" s="22">
        <f t="shared" si="1"/>
        <v>73.725</v>
      </c>
      <c r="M18" s="20" t="s">
        <v>211</v>
      </c>
    </row>
    <row r="19" spans="1:13" ht="24.75">
      <c r="A19" s="55"/>
      <c r="B19" s="45"/>
      <c r="C19" s="46"/>
      <c r="D19" s="51"/>
      <c r="E19" s="49"/>
      <c r="F19" s="5">
        <v>4</v>
      </c>
      <c r="G19" s="2" t="s">
        <v>30</v>
      </c>
      <c r="H19" s="2" t="s">
        <v>24</v>
      </c>
      <c r="I19" s="2">
        <v>123</v>
      </c>
      <c r="J19" s="2"/>
      <c r="K19" s="22">
        <v>79.4</v>
      </c>
      <c r="L19" s="22">
        <f t="shared" si="1"/>
        <v>70.45</v>
      </c>
      <c r="M19" s="18" t="s">
        <v>206</v>
      </c>
    </row>
    <row r="20" spans="1:13" ht="14.25">
      <c r="A20" s="55"/>
      <c r="B20" s="45"/>
      <c r="C20" s="46"/>
      <c r="D20" s="51"/>
      <c r="E20" s="49"/>
      <c r="F20" s="5">
        <v>5</v>
      </c>
      <c r="G20" s="26">
        <v>10107093020</v>
      </c>
      <c r="H20" s="1" t="s">
        <v>220</v>
      </c>
      <c r="I20" s="26">
        <v>126.75</v>
      </c>
      <c r="J20" s="26"/>
      <c r="K20" s="22">
        <v>73.2</v>
      </c>
      <c r="L20" s="22">
        <f t="shared" si="1"/>
        <v>68.2875</v>
      </c>
      <c r="M20" s="22"/>
    </row>
    <row r="21" spans="1:13" ht="14.25">
      <c r="A21" s="55"/>
      <c r="B21" s="45"/>
      <c r="C21" s="46"/>
      <c r="D21" s="51"/>
      <c r="E21" s="49"/>
      <c r="F21" s="5">
        <v>6</v>
      </c>
      <c r="G21" s="2" t="s">
        <v>31</v>
      </c>
      <c r="H21" s="2" t="s">
        <v>25</v>
      </c>
      <c r="I21" s="2">
        <v>120</v>
      </c>
      <c r="J21" s="2"/>
      <c r="K21" s="22">
        <v>65</v>
      </c>
      <c r="L21" s="22">
        <f t="shared" si="1"/>
        <v>62.5</v>
      </c>
      <c r="M21" s="22"/>
    </row>
    <row r="22" spans="1:13" ht="14.25">
      <c r="A22" s="55"/>
      <c r="B22" s="45"/>
      <c r="C22" s="46" t="s">
        <v>36</v>
      </c>
      <c r="D22" s="50" t="s">
        <v>221</v>
      </c>
      <c r="E22" s="49">
        <v>1</v>
      </c>
      <c r="F22" s="5">
        <v>1</v>
      </c>
      <c r="G22" s="2" t="s">
        <v>32</v>
      </c>
      <c r="H22" s="2" t="s">
        <v>26</v>
      </c>
      <c r="I22" s="2">
        <v>145.5</v>
      </c>
      <c r="J22" s="2"/>
      <c r="K22" s="22">
        <v>89.2</v>
      </c>
      <c r="L22" s="22">
        <f t="shared" si="1"/>
        <v>80.975</v>
      </c>
      <c r="M22" s="20" t="s">
        <v>211</v>
      </c>
    </row>
    <row r="23" spans="1:13" ht="14.25">
      <c r="A23" s="55"/>
      <c r="B23" s="45"/>
      <c r="C23" s="46"/>
      <c r="D23" s="51"/>
      <c r="E23" s="49"/>
      <c r="F23" s="5">
        <v>2</v>
      </c>
      <c r="G23" s="2">
        <v>10112042007</v>
      </c>
      <c r="H23" s="2" t="s">
        <v>194</v>
      </c>
      <c r="I23" s="2">
        <v>126.5</v>
      </c>
      <c r="J23" s="2"/>
      <c r="K23" s="12">
        <v>70.4</v>
      </c>
      <c r="L23" s="22">
        <f t="shared" si="1"/>
        <v>66.825</v>
      </c>
      <c r="M23" s="22"/>
    </row>
    <row r="24" spans="1:13" ht="14.25">
      <c r="A24" s="55"/>
      <c r="B24" s="45"/>
      <c r="C24" s="46"/>
      <c r="D24" s="51"/>
      <c r="E24" s="49"/>
      <c r="F24" s="5">
        <v>3</v>
      </c>
      <c r="G24" s="2" t="s">
        <v>34</v>
      </c>
      <c r="H24" s="2" t="s">
        <v>28</v>
      </c>
      <c r="I24" s="2">
        <v>115</v>
      </c>
      <c r="J24" s="2"/>
      <c r="K24" s="22">
        <v>75.2</v>
      </c>
      <c r="L24" s="22">
        <f t="shared" si="1"/>
        <v>66.35</v>
      </c>
      <c r="M24" s="22"/>
    </row>
    <row r="25" spans="1:13" ht="14.25">
      <c r="A25" s="55"/>
      <c r="B25" s="45"/>
      <c r="C25" s="46"/>
      <c r="D25" s="51"/>
      <c r="E25" s="49"/>
      <c r="F25" s="5">
        <v>4</v>
      </c>
      <c r="G25" s="16">
        <v>10112050219</v>
      </c>
      <c r="H25" s="16" t="s">
        <v>195</v>
      </c>
      <c r="I25" s="16">
        <v>126.25</v>
      </c>
      <c r="J25" s="16"/>
      <c r="K25" s="21" t="s">
        <v>282</v>
      </c>
      <c r="L25" s="22"/>
      <c r="M25" s="22"/>
    </row>
    <row r="26" spans="1:13" ht="14.25">
      <c r="A26" s="55"/>
      <c r="B26" s="45"/>
      <c r="C26" s="46"/>
      <c r="D26" s="51"/>
      <c r="E26" s="49"/>
      <c r="F26" s="5">
        <v>5</v>
      </c>
      <c r="G26" s="16" t="s">
        <v>33</v>
      </c>
      <c r="H26" s="16" t="s">
        <v>27</v>
      </c>
      <c r="I26" s="16">
        <v>120</v>
      </c>
      <c r="J26" s="16"/>
      <c r="K26" s="21" t="s">
        <v>283</v>
      </c>
      <c r="L26" s="22"/>
      <c r="M26" s="22"/>
    </row>
    <row r="27" spans="1:13" ht="14.25">
      <c r="A27" s="55"/>
      <c r="B27" s="44" t="s">
        <v>222</v>
      </c>
      <c r="C27" s="46" t="s">
        <v>89</v>
      </c>
      <c r="D27" s="46" t="s">
        <v>90</v>
      </c>
      <c r="E27" s="47">
        <v>2</v>
      </c>
      <c r="F27" s="5">
        <v>1</v>
      </c>
      <c r="G27" s="2" t="s">
        <v>91</v>
      </c>
      <c r="H27" s="2" t="s">
        <v>92</v>
      </c>
      <c r="I27" s="2">
        <v>126.75</v>
      </c>
      <c r="J27" s="2"/>
      <c r="K27" s="22">
        <v>91</v>
      </c>
      <c r="L27" s="22">
        <f>I27/4+K27/2</f>
        <v>77.1875</v>
      </c>
      <c r="M27" s="20" t="s">
        <v>211</v>
      </c>
    </row>
    <row r="28" spans="1:13" ht="14.25">
      <c r="A28" s="55"/>
      <c r="B28" s="45"/>
      <c r="C28" s="46"/>
      <c r="D28" s="46"/>
      <c r="E28" s="47"/>
      <c r="F28" s="5">
        <v>2</v>
      </c>
      <c r="G28" s="2">
        <v>10102161926</v>
      </c>
      <c r="H28" s="3" t="s">
        <v>223</v>
      </c>
      <c r="I28" s="2">
        <v>121.25</v>
      </c>
      <c r="J28" s="2"/>
      <c r="K28" s="22">
        <v>84.4</v>
      </c>
      <c r="L28" s="22">
        <f>I28/4+K28/2</f>
        <v>72.5125</v>
      </c>
      <c r="M28" s="20" t="s">
        <v>211</v>
      </c>
    </row>
    <row r="29" spans="1:13" ht="14.25" customHeight="1">
      <c r="A29" s="62" t="s">
        <v>294</v>
      </c>
      <c r="B29" s="62"/>
      <c r="C29" s="62"/>
      <c r="D29" s="62"/>
      <c r="E29" s="62"/>
      <c r="F29" s="62"/>
      <c r="G29" s="62"/>
      <c r="H29" s="62"/>
      <c r="I29" s="62"/>
      <c r="J29" s="62"/>
      <c r="K29" s="30">
        <f>AVERAGE(K3:K24,K27:K28)</f>
        <v>79.81666666666668</v>
      </c>
      <c r="L29" s="28"/>
      <c r="M29" s="28"/>
    </row>
    <row r="30" spans="1:13" ht="14.25" customHeight="1">
      <c r="A30" s="55" t="s">
        <v>224</v>
      </c>
      <c r="B30" s="44" t="s">
        <v>225</v>
      </c>
      <c r="C30" s="46" t="s">
        <v>86</v>
      </c>
      <c r="D30" s="56" t="s">
        <v>226</v>
      </c>
      <c r="E30" s="47">
        <v>1</v>
      </c>
      <c r="F30" s="5">
        <v>1</v>
      </c>
      <c r="G30" s="2" t="s">
        <v>87</v>
      </c>
      <c r="H30" s="2" t="s">
        <v>88</v>
      </c>
      <c r="I30" s="2">
        <v>122</v>
      </c>
      <c r="J30" s="2"/>
      <c r="K30" s="22">
        <v>90.2</v>
      </c>
      <c r="L30" s="22">
        <f aca="true" t="shared" si="2" ref="L30:L56">I30/4+K30/2</f>
        <v>75.6</v>
      </c>
      <c r="M30" s="20" t="s">
        <v>211</v>
      </c>
    </row>
    <row r="31" spans="1:13" ht="14.25">
      <c r="A31" s="55"/>
      <c r="B31" s="45"/>
      <c r="C31" s="46"/>
      <c r="D31" s="46"/>
      <c r="E31" s="47"/>
      <c r="F31" s="5">
        <v>2</v>
      </c>
      <c r="G31" s="2">
        <v>10117010105</v>
      </c>
      <c r="H31" s="3" t="s">
        <v>227</v>
      </c>
      <c r="I31" s="2">
        <v>122</v>
      </c>
      <c r="J31" s="2"/>
      <c r="K31" s="22">
        <v>81.8</v>
      </c>
      <c r="L31" s="22">
        <f t="shared" si="2"/>
        <v>71.4</v>
      </c>
      <c r="M31" s="22"/>
    </row>
    <row r="32" spans="1:13" ht="14.25">
      <c r="A32" s="55"/>
      <c r="B32" s="45"/>
      <c r="C32" s="46"/>
      <c r="D32" s="46"/>
      <c r="E32" s="47"/>
      <c r="F32" s="5">
        <v>3</v>
      </c>
      <c r="G32" s="2">
        <v>10117011212</v>
      </c>
      <c r="H32" s="3" t="s">
        <v>228</v>
      </c>
      <c r="I32" s="2">
        <v>114.75</v>
      </c>
      <c r="J32" s="2"/>
      <c r="K32" s="22">
        <v>74.4</v>
      </c>
      <c r="L32" s="22">
        <f t="shared" si="2"/>
        <v>65.8875</v>
      </c>
      <c r="M32" s="22"/>
    </row>
    <row r="33" spans="1:13" ht="14.25">
      <c r="A33" s="55"/>
      <c r="B33" s="45"/>
      <c r="C33" s="46"/>
      <c r="D33" s="46"/>
      <c r="E33" s="47"/>
      <c r="F33" s="5">
        <v>4</v>
      </c>
      <c r="G33" s="2">
        <v>10117011219</v>
      </c>
      <c r="H33" s="3" t="s">
        <v>229</v>
      </c>
      <c r="I33" s="2">
        <v>112</v>
      </c>
      <c r="J33" s="2"/>
      <c r="K33" s="22">
        <v>66.4</v>
      </c>
      <c r="L33" s="22">
        <f t="shared" si="2"/>
        <v>61.2</v>
      </c>
      <c r="M33" s="22"/>
    </row>
    <row r="34" spans="1:13" ht="14.25" customHeight="1">
      <c r="A34" s="55"/>
      <c r="B34" s="44" t="s">
        <v>281</v>
      </c>
      <c r="C34" s="51" t="s">
        <v>21</v>
      </c>
      <c r="D34" s="50" t="s">
        <v>230</v>
      </c>
      <c r="E34" s="49">
        <v>1</v>
      </c>
      <c r="F34" s="5">
        <v>1</v>
      </c>
      <c r="G34" s="2" t="s">
        <v>11</v>
      </c>
      <c r="H34" s="2" t="s">
        <v>16</v>
      </c>
      <c r="I34" s="2">
        <v>142.75</v>
      </c>
      <c r="J34" s="2"/>
      <c r="K34" s="22">
        <v>88</v>
      </c>
      <c r="L34" s="22">
        <f t="shared" si="2"/>
        <v>79.6875</v>
      </c>
      <c r="M34" s="20" t="s">
        <v>211</v>
      </c>
    </row>
    <row r="35" spans="1:13" ht="14.25">
      <c r="A35" s="55"/>
      <c r="B35" s="45"/>
      <c r="C35" s="51"/>
      <c r="D35" s="51"/>
      <c r="E35" s="49"/>
      <c r="F35" s="5">
        <v>2</v>
      </c>
      <c r="G35" s="2" t="s">
        <v>12</v>
      </c>
      <c r="H35" s="2" t="s">
        <v>17</v>
      </c>
      <c r="I35" s="2">
        <v>127.25</v>
      </c>
      <c r="J35" s="2"/>
      <c r="K35" s="22">
        <v>83.6</v>
      </c>
      <c r="L35" s="22">
        <f t="shared" si="2"/>
        <v>73.6125</v>
      </c>
      <c r="M35" s="22"/>
    </row>
    <row r="36" spans="1:13" ht="14.25">
      <c r="A36" s="55"/>
      <c r="B36" s="45"/>
      <c r="C36" s="51"/>
      <c r="D36" s="51"/>
      <c r="E36" s="49"/>
      <c r="F36" s="5">
        <v>3</v>
      </c>
      <c r="G36" s="2" t="s">
        <v>13</v>
      </c>
      <c r="H36" s="2" t="s">
        <v>18</v>
      </c>
      <c r="I36" s="2">
        <v>125.5</v>
      </c>
      <c r="J36" s="2"/>
      <c r="K36" s="22">
        <v>74.8</v>
      </c>
      <c r="L36" s="22">
        <f t="shared" si="2"/>
        <v>68.775</v>
      </c>
      <c r="M36" s="22"/>
    </row>
    <row r="37" spans="1:13" ht="14.25" customHeight="1">
      <c r="A37" s="55"/>
      <c r="B37" s="45"/>
      <c r="C37" s="46">
        <v>821777102</v>
      </c>
      <c r="D37" s="50" t="s">
        <v>231</v>
      </c>
      <c r="E37" s="49">
        <v>1</v>
      </c>
      <c r="F37" s="5">
        <v>1</v>
      </c>
      <c r="G37" s="2">
        <v>10117012924</v>
      </c>
      <c r="H37" s="3" t="s">
        <v>232</v>
      </c>
      <c r="I37" s="2">
        <v>126.5</v>
      </c>
      <c r="J37" s="2"/>
      <c r="K37" s="22">
        <v>90.8</v>
      </c>
      <c r="L37" s="22">
        <f t="shared" si="2"/>
        <v>77.025</v>
      </c>
      <c r="M37" s="20" t="s">
        <v>211</v>
      </c>
    </row>
    <row r="38" spans="1:13" ht="14.25">
      <c r="A38" s="55"/>
      <c r="B38" s="45"/>
      <c r="C38" s="46"/>
      <c r="D38" s="51"/>
      <c r="E38" s="49"/>
      <c r="F38" s="5">
        <v>2</v>
      </c>
      <c r="G38" s="2">
        <v>10117013511</v>
      </c>
      <c r="H38" s="3" t="s">
        <v>233</v>
      </c>
      <c r="I38" s="2">
        <v>129.25</v>
      </c>
      <c r="J38" s="2"/>
      <c r="K38" s="22">
        <v>83.6</v>
      </c>
      <c r="L38" s="22">
        <f t="shared" si="2"/>
        <v>74.1125</v>
      </c>
      <c r="M38" s="22"/>
    </row>
    <row r="39" spans="1:13" ht="14.25">
      <c r="A39" s="55"/>
      <c r="B39" s="45"/>
      <c r="C39" s="46"/>
      <c r="D39" s="51"/>
      <c r="E39" s="49"/>
      <c r="F39" s="5">
        <v>3</v>
      </c>
      <c r="G39" s="2" t="s">
        <v>14</v>
      </c>
      <c r="H39" s="2" t="s">
        <v>19</v>
      </c>
      <c r="I39" s="2">
        <v>122.75</v>
      </c>
      <c r="J39" s="2"/>
      <c r="K39" s="22">
        <v>75.8</v>
      </c>
      <c r="L39" s="22">
        <f t="shared" si="2"/>
        <v>68.5875</v>
      </c>
      <c r="M39" s="22"/>
    </row>
    <row r="40" spans="1:13" ht="24">
      <c r="A40" s="55"/>
      <c r="B40" s="45"/>
      <c r="C40" s="6" t="s">
        <v>22</v>
      </c>
      <c r="D40" s="7" t="s">
        <v>234</v>
      </c>
      <c r="E40" s="8">
        <v>2</v>
      </c>
      <c r="F40" s="5">
        <v>1</v>
      </c>
      <c r="G40" s="2" t="s">
        <v>15</v>
      </c>
      <c r="H40" s="2" t="s">
        <v>20</v>
      </c>
      <c r="I40" s="2">
        <v>127</v>
      </c>
      <c r="J40" s="2"/>
      <c r="K40" s="22">
        <v>89.6</v>
      </c>
      <c r="L40" s="22">
        <f t="shared" si="2"/>
        <v>76.55</v>
      </c>
      <c r="M40" s="20" t="s">
        <v>211</v>
      </c>
    </row>
    <row r="41" spans="1:13" ht="14.25">
      <c r="A41" s="55"/>
      <c r="B41" s="44" t="s">
        <v>235</v>
      </c>
      <c r="C41" s="51" t="s">
        <v>67</v>
      </c>
      <c r="D41" s="50" t="s">
        <v>236</v>
      </c>
      <c r="E41" s="49">
        <v>1</v>
      </c>
      <c r="F41" s="5">
        <v>1</v>
      </c>
      <c r="G41" s="2" t="s">
        <v>72</v>
      </c>
      <c r="H41" s="2" t="s">
        <v>73</v>
      </c>
      <c r="I41" s="2">
        <v>130</v>
      </c>
      <c r="J41" s="2"/>
      <c r="K41" s="22">
        <v>83.2</v>
      </c>
      <c r="L41" s="22">
        <f t="shared" si="2"/>
        <v>74.1</v>
      </c>
      <c r="M41" s="20" t="s">
        <v>211</v>
      </c>
    </row>
    <row r="42" spans="1:13" ht="14.25">
      <c r="A42" s="55"/>
      <c r="B42" s="45"/>
      <c r="C42" s="51"/>
      <c r="D42" s="51"/>
      <c r="E42" s="49"/>
      <c r="F42" s="5">
        <v>2</v>
      </c>
      <c r="G42" s="2" t="s">
        <v>68</v>
      </c>
      <c r="H42" s="2" t="s">
        <v>69</v>
      </c>
      <c r="I42" s="2">
        <v>134.25</v>
      </c>
      <c r="J42" s="2"/>
      <c r="K42" s="22">
        <v>75</v>
      </c>
      <c r="L42" s="22">
        <f t="shared" si="2"/>
        <v>71.0625</v>
      </c>
      <c r="M42" s="22"/>
    </row>
    <row r="43" spans="1:13" ht="14.25">
      <c r="A43" s="55"/>
      <c r="B43" s="45"/>
      <c r="C43" s="51"/>
      <c r="D43" s="51"/>
      <c r="E43" s="49"/>
      <c r="F43" s="5">
        <v>3</v>
      </c>
      <c r="G43" s="2" t="s">
        <v>70</v>
      </c>
      <c r="H43" s="2" t="s">
        <v>71</v>
      </c>
      <c r="I43" s="2">
        <v>133.25</v>
      </c>
      <c r="J43" s="2"/>
      <c r="K43" s="22">
        <v>70.4</v>
      </c>
      <c r="L43" s="22">
        <f t="shared" si="2"/>
        <v>68.5125</v>
      </c>
      <c r="M43" s="22"/>
    </row>
    <row r="44" spans="1:13" ht="14.25" customHeight="1">
      <c r="A44" s="45" t="s">
        <v>237</v>
      </c>
      <c r="B44" s="44" t="s">
        <v>278</v>
      </c>
      <c r="C44" s="2">
        <v>221777401</v>
      </c>
      <c r="D44" s="2" t="s">
        <v>64</v>
      </c>
      <c r="E44" s="4">
        <v>3</v>
      </c>
      <c r="F44" s="5">
        <v>1</v>
      </c>
      <c r="G44" s="2" t="s">
        <v>43</v>
      </c>
      <c r="H44" s="2" t="s">
        <v>44</v>
      </c>
      <c r="I44" s="2">
        <v>127</v>
      </c>
      <c r="J44" s="2"/>
      <c r="K44" s="22">
        <v>88.2</v>
      </c>
      <c r="L44" s="22">
        <f t="shared" si="2"/>
        <v>75.85</v>
      </c>
      <c r="M44" s="20" t="s">
        <v>211</v>
      </c>
    </row>
    <row r="45" spans="1:13" ht="14.25">
      <c r="A45" s="45"/>
      <c r="B45" s="45"/>
      <c r="C45" s="51" t="s">
        <v>63</v>
      </c>
      <c r="D45" s="51" t="s">
        <v>64</v>
      </c>
      <c r="E45" s="49">
        <v>3</v>
      </c>
      <c r="F45" s="5">
        <v>1</v>
      </c>
      <c r="G45" s="2" t="s">
        <v>45</v>
      </c>
      <c r="H45" s="2" t="s">
        <v>46</v>
      </c>
      <c r="I45" s="2">
        <v>138</v>
      </c>
      <c r="J45" s="2"/>
      <c r="K45" s="22">
        <v>82</v>
      </c>
      <c r="L45" s="22">
        <f t="shared" si="2"/>
        <v>75.5</v>
      </c>
      <c r="M45" s="20" t="s">
        <v>211</v>
      </c>
    </row>
    <row r="46" spans="1:13" ht="14.25">
      <c r="A46" s="45"/>
      <c r="B46" s="45"/>
      <c r="C46" s="51"/>
      <c r="D46" s="51"/>
      <c r="E46" s="49"/>
      <c r="F46" s="5">
        <v>2</v>
      </c>
      <c r="G46" s="2" t="s">
        <v>47</v>
      </c>
      <c r="H46" s="2" t="s">
        <v>48</v>
      </c>
      <c r="I46" s="2">
        <v>134.25</v>
      </c>
      <c r="J46" s="2"/>
      <c r="K46" s="22">
        <v>83.4</v>
      </c>
      <c r="L46" s="22">
        <f t="shared" si="2"/>
        <v>75.2625</v>
      </c>
      <c r="M46" s="20" t="s">
        <v>211</v>
      </c>
    </row>
    <row r="47" spans="1:13" ht="14.25">
      <c r="A47" s="45"/>
      <c r="B47" s="45"/>
      <c r="C47" s="51"/>
      <c r="D47" s="51"/>
      <c r="E47" s="49"/>
      <c r="F47" s="5">
        <v>3</v>
      </c>
      <c r="G47" s="2" t="s">
        <v>55</v>
      </c>
      <c r="H47" s="2" t="s">
        <v>56</v>
      </c>
      <c r="I47" s="2">
        <v>126.25</v>
      </c>
      <c r="J47" s="2"/>
      <c r="K47" s="22">
        <v>86</v>
      </c>
      <c r="L47" s="22">
        <f t="shared" si="2"/>
        <v>74.5625</v>
      </c>
      <c r="M47" s="20" t="s">
        <v>211</v>
      </c>
    </row>
    <row r="48" spans="1:13" ht="14.25">
      <c r="A48" s="45"/>
      <c r="B48" s="45"/>
      <c r="C48" s="51"/>
      <c r="D48" s="51"/>
      <c r="E48" s="49"/>
      <c r="F48" s="5">
        <v>4</v>
      </c>
      <c r="G48" s="2" t="s">
        <v>57</v>
      </c>
      <c r="H48" s="2" t="s">
        <v>58</v>
      </c>
      <c r="I48" s="2">
        <v>124.75</v>
      </c>
      <c r="J48" s="2"/>
      <c r="K48" s="22">
        <v>84.2</v>
      </c>
      <c r="L48" s="22">
        <f t="shared" si="2"/>
        <v>73.2875</v>
      </c>
      <c r="M48" s="22"/>
    </row>
    <row r="49" spans="1:13" ht="14.25">
      <c r="A49" s="45"/>
      <c r="B49" s="45"/>
      <c r="C49" s="51"/>
      <c r="D49" s="51"/>
      <c r="E49" s="49"/>
      <c r="F49" s="5">
        <v>5</v>
      </c>
      <c r="G49" s="2" t="s">
        <v>59</v>
      </c>
      <c r="H49" s="2" t="s">
        <v>60</v>
      </c>
      <c r="I49" s="2">
        <v>124.25</v>
      </c>
      <c r="J49" s="2"/>
      <c r="K49" s="22">
        <v>84</v>
      </c>
      <c r="L49" s="22">
        <f t="shared" si="2"/>
        <v>73.0625</v>
      </c>
      <c r="M49" s="22"/>
    </row>
    <row r="50" spans="1:13" ht="14.25">
      <c r="A50" s="45"/>
      <c r="B50" s="45"/>
      <c r="C50" s="51"/>
      <c r="D50" s="51"/>
      <c r="E50" s="49"/>
      <c r="F50" s="5">
        <v>6</v>
      </c>
      <c r="G50" s="2" t="s">
        <v>51</v>
      </c>
      <c r="H50" s="2" t="s">
        <v>52</v>
      </c>
      <c r="I50" s="2">
        <v>128</v>
      </c>
      <c r="J50" s="2"/>
      <c r="K50" s="22">
        <v>81.6</v>
      </c>
      <c r="L50" s="22">
        <f t="shared" si="2"/>
        <v>72.8</v>
      </c>
      <c r="M50" s="22"/>
    </row>
    <row r="51" spans="1:13" ht="14.25">
      <c r="A51" s="45"/>
      <c r="B51" s="45"/>
      <c r="C51" s="51"/>
      <c r="D51" s="51"/>
      <c r="E51" s="49"/>
      <c r="F51" s="5">
        <v>7</v>
      </c>
      <c r="G51" s="2" t="s">
        <v>53</v>
      </c>
      <c r="H51" s="2" t="s">
        <v>54</v>
      </c>
      <c r="I51" s="2">
        <v>126.75</v>
      </c>
      <c r="J51" s="2"/>
      <c r="K51" s="22">
        <v>79.4</v>
      </c>
      <c r="L51" s="22">
        <f t="shared" si="2"/>
        <v>71.3875</v>
      </c>
      <c r="M51" s="22"/>
    </row>
    <row r="52" spans="1:13" ht="14.25">
      <c r="A52" s="45"/>
      <c r="B52" s="45"/>
      <c r="C52" s="51"/>
      <c r="D52" s="51"/>
      <c r="E52" s="49"/>
      <c r="F52" s="5">
        <v>8</v>
      </c>
      <c r="G52" s="2" t="s">
        <v>49</v>
      </c>
      <c r="H52" s="2" t="s">
        <v>50</v>
      </c>
      <c r="I52" s="2">
        <v>129</v>
      </c>
      <c r="J52" s="2"/>
      <c r="K52" s="22">
        <v>76.4</v>
      </c>
      <c r="L52" s="22">
        <f t="shared" si="2"/>
        <v>70.45</v>
      </c>
      <c r="M52" s="22"/>
    </row>
    <row r="53" spans="1:13" ht="14.25">
      <c r="A53" s="45"/>
      <c r="B53" s="45"/>
      <c r="C53" s="51"/>
      <c r="D53" s="51"/>
      <c r="E53" s="49"/>
      <c r="F53" s="5">
        <v>9</v>
      </c>
      <c r="G53" s="2" t="s">
        <v>61</v>
      </c>
      <c r="H53" s="2" t="s">
        <v>62</v>
      </c>
      <c r="I53" s="2">
        <v>124</v>
      </c>
      <c r="J53" s="2"/>
      <c r="K53" s="22">
        <v>78</v>
      </c>
      <c r="L53" s="22">
        <f t="shared" si="2"/>
        <v>70</v>
      </c>
      <c r="M53" s="22"/>
    </row>
    <row r="54" spans="1:13" ht="14.25">
      <c r="A54" s="45"/>
      <c r="B54" s="44" t="s">
        <v>279</v>
      </c>
      <c r="C54" s="51" t="s">
        <v>99</v>
      </c>
      <c r="D54" s="46" t="s">
        <v>100</v>
      </c>
      <c r="E54" s="47">
        <v>1</v>
      </c>
      <c r="F54" s="5">
        <v>1</v>
      </c>
      <c r="G54" s="2" t="s">
        <v>95</v>
      </c>
      <c r="H54" s="2" t="s">
        <v>96</v>
      </c>
      <c r="I54" s="2">
        <v>120.75</v>
      </c>
      <c r="J54" s="2"/>
      <c r="K54" s="22">
        <v>85</v>
      </c>
      <c r="L54" s="22">
        <f t="shared" si="2"/>
        <v>72.6875</v>
      </c>
      <c r="M54" s="20" t="s">
        <v>211</v>
      </c>
    </row>
    <row r="55" spans="1:13" ht="14.25">
      <c r="A55" s="45"/>
      <c r="B55" s="45"/>
      <c r="C55" s="51"/>
      <c r="D55" s="46"/>
      <c r="E55" s="47"/>
      <c r="F55" s="5">
        <v>2</v>
      </c>
      <c r="G55" s="2" t="s">
        <v>93</v>
      </c>
      <c r="H55" s="2" t="s">
        <v>94</v>
      </c>
      <c r="I55" s="2">
        <v>122.25</v>
      </c>
      <c r="J55" s="2"/>
      <c r="K55" s="22">
        <v>84.2</v>
      </c>
      <c r="L55" s="22">
        <f t="shared" si="2"/>
        <v>72.6625</v>
      </c>
      <c r="M55" s="22"/>
    </row>
    <row r="56" spans="1:13" ht="14.25">
      <c r="A56" s="45"/>
      <c r="B56" s="45"/>
      <c r="C56" s="51"/>
      <c r="D56" s="46"/>
      <c r="E56" s="47"/>
      <c r="F56" s="5">
        <v>3</v>
      </c>
      <c r="G56" s="2" t="s">
        <v>97</v>
      </c>
      <c r="H56" s="2" t="s">
        <v>98</v>
      </c>
      <c r="I56" s="2">
        <v>107</v>
      </c>
      <c r="J56" s="2"/>
      <c r="K56" s="22">
        <v>82.4</v>
      </c>
      <c r="L56" s="22">
        <f t="shared" si="2"/>
        <v>67.95</v>
      </c>
      <c r="M56" s="22"/>
    </row>
    <row r="57" spans="1:13" ht="14.25" customHeight="1">
      <c r="A57" s="62" t="s">
        <v>293</v>
      </c>
      <c r="B57" s="63"/>
      <c r="C57" s="63"/>
      <c r="D57" s="63"/>
      <c r="E57" s="63"/>
      <c r="F57" s="63"/>
      <c r="G57" s="63"/>
      <c r="H57" s="63"/>
      <c r="I57" s="63"/>
      <c r="J57" s="63"/>
      <c r="K57" s="28">
        <f>AVERAGE(K30:K56)</f>
        <v>81.57037037037037</v>
      </c>
      <c r="L57" s="28"/>
      <c r="M57" s="28"/>
    </row>
    <row r="58" spans="1:13" ht="14.25" customHeight="1">
      <c r="A58" s="45" t="s">
        <v>238</v>
      </c>
      <c r="B58" s="45" t="s">
        <v>112</v>
      </c>
      <c r="C58" s="51" t="s">
        <v>101</v>
      </c>
      <c r="D58" s="50" t="s">
        <v>239</v>
      </c>
      <c r="E58" s="49">
        <v>1</v>
      </c>
      <c r="F58" s="5">
        <v>1</v>
      </c>
      <c r="G58" s="2" t="s">
        <v>105</v>
      </c>
      <c r="H58" s="2" t="s">
        <v>106</v>
      </c>
      <c r="I58" s="2">
        <v>117.75</v>
      </c>
      <c r="J58" s="2"/>
      <c r="K58" s="22">
        <v>86.4</v>
      </c>
      <c r="L58" s="22">
        <f aca="true" t="shared" si="3" ref="L58:L63">I58/4+K58/2</f>
        <v>72.6375</v>
      </c>
      <c r="M58" s="20" t="s">
        <v>211</v>
      </c>
    </row>
    <row r="59" spans="1:13" ht="14.25">
      <c r="A59" s="45"/>
      <c r="B59" s="45"/>
      <c r="C59" s="51"/>
      <c r="D59" s="51"/>
      <c r="E59" s="49"/>
      <c r="F59" s="5">
        <v>2</v>
      </c>
      <c r="G59" s="2" t="s">
        <v>103</v>
      </c>
      <c r="H59" s="2" t="s">
        <v>104</v>
      </c>
      <c r="I59" s="2">
        <v>123.75</v>
      </c>
      <c r="J59" s="2"/>
      <c r="K59" s="22">
        <v>71.2</v>
      </c>
      <c r="L59" s="22">
        <f t="shared" si="3"/>
        <v>66.5375</v>
      </c>
      <c r="M59" s="22"/>
    </row>
    <row r="60" spans="1:13" ht="14.25">
      <c r="A60" s="45"/>
      <c r="B60" s="45"/>
      <c r="C60" s="51"/>
      <c r="D60" s="51"/>
      <c r="E60" s="49"/>
      <c r="F60" s="5">
        <v>3</v>
      </c>
      <c r="G60" s="2" t="s">
        <v>107</v>
      </c>
      <c r="H60" s="2" t="s">
        <v>108</v>
      </c>
      <c r="I60" s="2">
        <v>117.5</v>
      </c>
      <c r="J60" s="2"/>
      <c r="K60" s="22">
        <v>73.4</v>
      </c>
      <c r="L60" s="22">
        <f t="shared" si="3"/>
        <v>66.075</v>
      </c>
      <c r="M60" s="22"/>
    </row>
    <row r="61" spans="1:13" ht="14.25">
      <c r="A61" s="45"/>
      <c r="B61" s="45"/>
      <c r="C61" s="51" t="s">
        <v>102</v>
      </c>
      <c r="D61" s="50" t="s">
        <v>191</v>
      </c>
      <c r="E61" s="49">
        <v>1</v>
      </c>
      <c r="F61" s="5">
        <v>1</v>
      </c>
      <c r="G61" s="2">
        <v>10112020214</v>
      </c>
      <c r="H61" s="3" t="s">
        <v>240</v>
      </c>
      <c r="I61" s="2">
        <v>124.75</v>
      </c>
      <c r="J61" s="2"/>
      <c r="K61" s="22">
        <v>79.4</v>
      </c>
      <c r="L61" s="22">
        <f t="shared" si="3"/>
        <v>70.8875</v>
      </c>
      <c r="M61" s="20" t="s">
        <v>211</v>
      </c>
    </row>
    <row r="62" spans="1:13" ht="14.25">
      <c r="A62" s="45"/>
      <c r="B62" s="45"/>
      <c r="C62" s="51"/>
      <c r="D62" s="51"/>
      <c r="E62" s="49"/>
      <c r="F62" s="5">
        <v>2</v>
      </c>
      <c r="G62" s="2" t="s">
        <v>109</v>
      </c>
      <c r="H62" s="2" t="s">
        <v>3</v>
      </c>
      <c r="I62" s="2">
        <v>123.25</v>
      </c>
      <c r="J62" s="2"/>
      <c r="K62" s="22">
        <v>78.6</v>
      </c>
      <c r="L62" s="22">
        <f t="shared" si="3"/>
        <v>70.1125</v>
      </c>
      <c r="M62" s="22"/>
    </row>
    <row r="63" spans="1:13" ht="14.25">
      <c r="A63" s="45"/>
      <c r="B63" s="45"/>
      <c r="C63" s="51"/>
      <c r="D63" s="51"/>
      <c r="E63" s="49"/>
      <c r="F63" s="5">
        <v>3</v>
      </c>
      <c r="G63" s="2" t="s">
        <v>110</v>
      </c>
      <c r="H63" s="2" t="s">
        <v>111</v>
      </c>
      <c r="I63" s="2">
        <v>121.25</v>
      </c>
      <c r="J63" s="2"/>
      <c r="K63" s="22">
        <v>79</v>
      </c>
      <c r="L63" s="22">
        <f t="shared" si="3"/>
        <v>69.8125</v>
      </c>
      <c r="M63" s="22"/>
    </row>
    <row r="64" spans="1:13" ht="14.25">
      <c r="A64" s="45"/>
      <c r="B64" s="59" t="s">
        <v>241</v>
      </c>
      <c r="C64" s="46" t="s">
        <v>113</v>
      </c>
      <c r="D64" s="59" t="s">
        <v>114</v>
      </c>
      <c r="E64" s="54">
        <v>1</v>
      </c>
      <c r="F64" s="2">
        <v>1</v>
      </c>
      <c r="G64" s="2" t="s">
        <v>115</v>
      </c>
      <c r="H64" s="2" t="s">
        <v>116</v>
      </c>
      <c r="I64" s="2">
        <v>126.5</v>
      </c>
      <c r="J64" s="2"/>
      <c r="K64" s="22">
        <v>89.2</v>
      </c>
      <c r="L64" s="22">
        <f aca="true" t="shared" si="4" ref="L64:L76">I64/4+K64/2</f>
        <v>76.225</v>
      </c>
      <c r="M64" s="20" t="s">
        <v>211</v>
      </c>
    </row>
    <row r="65" spans="1:13" ht="14.25">
      <c r="A65" s="45"/>
      <c r="B65" s="60"/>
      <c r="C65" s="46"/>
      <c r="D65" s="60"/>
      <c r="E65" s="54"/>
      <c r="F65" s="2">
        <v>2</v>
      </c>
      <c r="G65" s="2" t="s">
        <v>119</v>
      </c>
      <c r="H65" s="2" t="s">
        <v>120</v>
      </c>
      <c r="I65" s="2">
        <v>119.5</v>
      </c>
      <c r="J65" s="2"/>
      <c r="K65" s="22">
        <v>83.6</v>
      </c>
      <c r="L65" s="22">
        <f t="shared" si="4"/>
        <v>71.675</v>
      </c>
      <c r="M65" s="22"/>
    </row>
    <row r="66" spans="1:13" ht="14.25">
      <c r="A66" s="45"/>
      <c r="B66" s="60"/>
      <c r="C66" s="46"/>
      <c r="D66" s="60"/>
      <c r="E66" s="54"/>
      <c r="F66" s="2">
        <v>3</v>
      </c>
      <c r="G66" s="2" t="s">
        <v>117</v>
      </c>
      <c r="H66" s="2" t="s">
        <v>118</v>
      </c>
      <c r="I66" s="2">
        <v>126</v>
      </c>
      <c r="J66" s="2"/>
      <c r="K66" s="22">
        <v>78.4</v>
      </c>
      <c r="L66" s="22">
        <f t="shared" si="4"/>
        <v>70.7</v>
      </c>
      <c r="M66" s="22"/>
    </row>
    <row r="67" spans="1:13" ht="14.25">
      <c r="A67" s="45"/>
      <c r="B67" s="60"/>
      <c r="C67" s="46"/>
      <c r="D67" s="60"/>
      <c r="E67" s="54"/>
      <c r="F67" s="2">
        <v>4</v>
      </c>
      <c r="G67" s="2" t="s">
        <v>121</v>
      </c>
      <c r="H67" s="2" t="s">
        <v>122</v>
      </c>
      <c r="I67" s="2">
        <v>113.5</v>
      </c>
      <c r="J67" s="2"/>
      <c r="K67" s="22">
        <v>82.4</v>
      </c>
      <c r="L67" s="22">
        <f t="shared" si="4"/>
        <v>69.575</v>
      </c>
      <c r="M67" s="22"/>
    </row>
    <row r="68" spans="1:13" ht="14.25" customHeight="1">
      <c r="A68" s="45"/>
      <c r="B68" s="44" t="s">
        <v>242</v>
      </c>
      <c r="C68" s="46" t="s">
        <v>129</v>
      </c>
      <c r="D68" s="44" t="s">
        <v>243</v>
      </c>
      <c r="E68" s="49">
        <v>1</v>
      </c>
      <c r="F68" s="2">
        <v>1</v>
      </c>
      <c r="G68" s="2" t="s">
        <v>123</v>
      </c>
      <c r="H68" s="2" t="s">
        <v>124</v>
      </c>
      <c r="I68" s="2">
        <v>131.5</v>
      </c>
      <c r="J68" s="2"/>
      <c r="K68" s="22">
        <v>85.2</v>
      </c>
      <c r="L68" s="22">
        <f t="shared" si="4"/>
        <v>75.475</v>
      </c>
      <c r="M68" s="20" t="s">
        <v>211</v>
      </c>
    </row>
    <row r="69" spans="1:13" ht="14.25">
      <c r="A69" s="45"/>
      <c r="B69" s="45"/>
      <c r="C69" s="46"/>
      <c r="D69" s="45"/>
      <c r="E69" s="49"/>
      <c r="F69" s="2">
        <v>2</v>
      </c>
      <c r="G69" s="2" t="s">
        <v>125</v>
      </c>
      <c r="H69" s="2" t="s">
        <v>126</v>
      </c>
      <c r="I69" s="2">
        <v>127.75</v>
      </c>
      <c r="J69" s="2"/>
      <c r="K69" s="22">
        <v>82.6</v>
      </c>
      <c r="L69" s="22">
        <f t="shared" si="4"/>
        <v>73.2375</v>
      </c>
      <c r="M69" s="22"/>
    </row>
    <row r="70" spans="1:13" ht="14.25">
      <c r="A70" s="45"/>
      <c r="B70" s="45"/>
      <c r="C70" s="46"/>
      <c r="D70" s="45"/>
      <c r="E70" s="49"/>
      <c r="F70" s="5">
        <v>3</v>
      </c>
      <c r="G70" s="2" t="s">
        <v>127</v>
      </c>
      <c r="H70" s="2" t="s">
        <v>128</v>
      </c>
      <c r="I70" s="2">
        <v>120.5</v>
      </c>
      <c r="J70" s="2"/>
      <c r="K70" s="22">
        <v>85.2</v>
      </c>
      <c r="L70" s="22">
        <f t="shared" si="4"/>
        <v>72.725</v>
      </c>
      <c r="M70" s="22"/>
    </row>
    <row r="71" spans="1:13" ht="14.25" customHeight="1">
      <c r="A71" s="45" t="s">
        <v>244</v>
      </c>
      <c r="B71" s="56" t="s">
        <v>245</v>
      </c>
      <c r="C71" s="46" t="s">
        <v>189</v>
      </c>
      <c r="D71" s="46" t="s">
        <v>190</v>
      </c>
      <c r="E71" s="47">
        <v>2</v>
      </c>
      <c r="F71" s="5">
        <v>1</v>
      </c>
      <c r="G71" s="2">
        <v>10108030910</v>
      </c>
      <c r="H71" s="3" t="s">
        <v>246</v>
      </c>
      <c r="I71" s="2">
        <v>128</v>
      </c>
      <c r="J71" s="2"/>
      <c r="K71" s="22">
        <v>79.2</v>
      </c>
      <c r="L71" s="22">
        <f t="shared" si="4"/>
        <v>71.6</v>
      </c>
      <c r="M71" s="20" t="s">
        <v>211</v>
      </c>
    </row>
    <row r="72" spans="1:13" ht="14.25">
      <c r="A72" s="45"/>
      <c r="B72" s="46"/>
      <c r="C72" s="46"/>
      <c r="D72" s="46"/>
      <c r="E72" s="47"/>
      <c r="F72" s="5">
        <v>2</v>
      </c>
      <c r="G72" s="2">
        <v>10117010930</v>
      </c>
      <c r="H72" s="3" t="s">
        <v>247</v>
      </c>
      <c r="I72" s="2">
        <v>116.5</v>
      </c>
      <c r="J72" s="2"/>
      <c r="K72" s="22">
        <v>81</v>
      </c>
      <c r="L72" s="22">
        <f t="shared" si="4"/>
        <v>69.625</v>
      </c>
      <c r="M72" s="20" t="s">
        <v>211</v>
      </c>
    </row>
    <row r="73" spans="1:13" ht="14.25">
      <c r="A73" s="45"/>
      <c r="B73" s="46"/>
      <c r="C73" s="46"/>
      <c r="D73" s="46"/>
      <c r="E73" s="47"/>
      <c r="F73" s="5">
        <v>3</v>
      </c>
      <c r="G73" s="2">
        <v>10101111816</v>
      </c>
      <c r="H73" s="3" t="s">
        <v>248</v>
      </c>
      <c r="I73" s="2">
        <v>114</v>
      </c>
      <c r="J73" s="2"/>
      <c r="K73" s="22">
        <v>80.2</v>
      </c>
      <c r="L73" s="22">
        <f t="shared" si="4"/>
        <v>68.6</v>
      </c>
      <c r="M73" s="22"/>
    </row>
    <row r="74" spans="1:13" ht="14.25">
      <c r="A74" s="45"/>
      <c r="B74" s="46"/>
      <c r="C74" s="46"/>
      <c r="D74" s="46"/>
      <c r="E74" s="47"/>
      <c r="F74" s="5">
        <v>4</v>
      </c>
      <c r="G74" s="2">
        <v>10117014325</v>
      </c>
      <c r="H74" s="3" t="s">
        <v>249</v>
      </c>
      <c r="I74" s="2">
        <v>111</v>
      </c>
      <c r="J74" s="2"/>
      <c r="K74" s="22">
        <v>81.2</v>
      </c>
      <c r="L74" s="22">
        <f t="shared" si="4"/>
        <v>68.35</v>
      </c>
      <c r="M74" s="22"/>
    </row>
    <row r="75" spans="1:13" ht="14.25">
      <c r="A75" s="45"/>
      <c r="B75" s="46"/>
      <c r="C75" s="46"/>
      <c r="D75" s="46"/>
      <c r="E75" s="47"/>
      <c r="F75" s="5">
        <v>5</v>
      </c>
      <c r="G75" s="2">
        <v>10112051923</v>
      </c>
      <c r="H75" s="3" t="s">
        <v>250</v>
      </c>
      <c r="I75" s="2">
        <v>119.25</v>
      </c>
      <c r="J75" s="2"/>
      <c r="K75" s="22">
        <v>72</v>
      </c>
      <c r="L75" s="22">
        <f t="shared" si="4"/>
        <v>65.8125</v>
      </c>
      <c r="M75" s="22"/>
    </row>
    <row r="76" spans="1:13" ht="14.25">
      <c r="A76" s="45"/>
      <c r="B76" s="46"/>
      <c r="C76" s="46"/>
      <c r="D76" s="46"/>
      <c r="E76" s="47"/>
      <c r="F76" s="5">
        <v>6</v>
      </c>
      <c r="G76" s="5">
        <v>10116012607</v>
      </c>
      <c r="H76" s="1" t="s">
        <v>251</v>
      </c>
      <c r="I76" s="5">
        <v>106.5</v>
      </c>
      <c r="J76" s="5"/>
      <c r="K76" s="22">
        <v>67.6</v>
      </c>
      <c r="L76" s="22">
        <f t="shared" si="4"/>
        <v>60.425</v>
      </c>
      <c r="M76" s="22"/>
    </row>
    <row r="77" spans="1:13" ht="14.25" customHeight="1">
      <c r="A77" s="45"/>
      <c r="B77" s="44" t="s">
        <v>252</v>
      </c>
      <c r="C77" s="61" t="s">
        <v>253</v>
      </c>
      <c r="D77" s="50" t="s">
        <v>254</v>
      </c>
      <c r="E77" s="48">
        <v>3</v>
      </c>
      <c r="F77" s="12">
        <v>1</v>
      </c>
      <c r="G77" s="12">
        <v>10101010429</v>
      </c>
      <c r="H77" s="13" t="s">
        <v>255</v>
      </c>
      <c r="I77" s="12">
        <v>130</v>
      </c>
      <c r="J77" s="12"/>
      <c r="K77" s="22">
        <v>79.6</v>
      </c>
      <c r="L77" s="22">
        <f>I77/4+K77/2</f>
        <v>72.3</v>
      </c>
      <c r="M77" s="20" t="s">
        <v>211</v>
      </c>
    </row>
    <row r="78" spans="1:13" ht="24.75">
      <c r="A78" s="45"/>
      <c r="B78" s="45"/>
      <c r="C78" s="61"/>
      <c r="D78" s="51"/>
      <c r="E78" s="48"/>
      <c r="F78" s="12">
        <v>2</v>
      </c>
      <c r="G78" s="12">
        <v>10106022026</v>
      </c>
      <c r="H78" s="13" t="s">
        <v>256</v>
      </c>
      <c r="I78" s="12">
        <v>114.5</v>
      </c>
      <c r="J78" s="12"/>
      <c r="K78" s="22">
        <v>65.6</v>
      </c>
      <c r="L78" s="22">
        <f>I78/4+K78/2</f>
        <v>61.425</v>
      </c>
      <c r="M78" s="69" t="s">
        <v>295</v>
      </c>
    </row>
    <row r="79" spans="1:13" ht="14.25">
      <c r="A79" s="45"/>
      <c r="B79" s="44" t="s">
        <v>257</v>
      </c>
      <c r="C79" s="46" t="s">
        <v>84</v>
      </c>
      <c r="D79" s="50" t="s">
        <v>85</v>
      </c>
      <c r="E79" s="49">
        <v>1</v>
      </c>
      <c r="F79" s="5">
        <v>1</v>
      </c>
      <c r="G79" s="2" t="s">
        <v>76</v>
      </c>
      <c r="H79" s="2" t="s">
        <v>77</v>
      </c>
      <c r="I79" s="2">
        <v>124.25</v>
      </c>
      <c r="J79" s="2">
        <v>93</v>
      </c>
      <c r="K79" s="22">
        <v>82.2</v>
      </c>
      <c r="L79" s="22">
        <f>I79/4+J79/4+K79/4</f>
        <v>74.8625</v>
      </c>
      <c r="M79" s="20" t="s">
        <v>211</v>
      </c>
    </row>
    <row r="80" spans="1:13" ht="14.25">
      <c r="A80" s="45"/>
      <c r="B80" s="45"/>
      <c r="C80" s="46"/>
      <c r="D80" s="51"/>
      <c r="E80" s="49"/>
      <c r="F80" s="5">
        <v>2</v>
      </c>
      <c r="G80" s="2" t="s">
        <v>74</v>
      </c>
      <c r="H80" s="2" t="s">
        <v>75</v>
      </c>
      <c r="I80" s="2">
        <v>127</v>
      </c>
      <c r="J80" s="2">
        <v>71</v>
      </c>
      <c r="K80" s="22">
        <v>85.8</v>
      </c>
      <c r="L80" s="22">
        <f>I80/4+J80/4+K80/4</f>
        <v>70.95</v>
      </c>
      <c r="M80" s="22"/>
    </row>
    <row r="81" spans="1:13" ht="14.25">
      <c r="A81" s="45"/>
      <c r="B81" s="45"/>
      <c r="C81" s="46"/>
      <c r="D81" s="51"/>
      <c r="E81" s="49"/>
      <c r="F81" s="5">
        <v>3</v>
      </c>
      <c r="G81" s="2" t="s">
        <v>80</v>
      </c>
      <c r="H81" s="2" t="s">
        <v>81</v>
      </c>
      <c r="I81" s="2">
        <v>120</v>
      </c>
      <c r="J81" s="2">
        <v>60</v>
      </c>
      <c r="K81" s="22">
        <v>85.6</v>
      </c>
      <c r="L81" s="22">
        <f>I81/4+J81/4+K81/4</f>
        <v>66.4</v>
      </c>
      <c r="M81" s="22"/>
    </row>
    <row r="82" spans="1:13" ht="14.25">
      <c r="A82" s="45"/>
      <c r="B82" s="45"/>
      <c r="C82" s="46"/>
      <c r="D82" s="51"/>
      <c r="E82" s="49"/>
      <c r="F82" s="5">
        <v>4</v>
      </c>
      <c r="G82" s="2" t="s">
        <v>78</v>
      </c>
      <c r="H82" s="2" t="s">
        <v>79</v>
      </c>
      <c r="I82" s="2">
        <v>120.5</v>
      </c>
      <c r="J82" s="2">
        <v>38</v>
      </c>
      <c r="K82" s="22">
        <v>76.4</v>
      </c>
      <c r="L82" s="22">
        <f>I82/4+J82/4+K82/4</f>
        <v>58.725</v>
      </c>
      <c r="M82" s="22"/>
    </row>
    <row r="83" spans="1:13" ht="14.25">
      <c r="A83" s="45"/>
      <c r="B83" s="45"/>
      <c r="C83" s="46"/>
      <c r="D83" s="51"/>
      <c r="E83" s="49"/>
      <c r="F83" s="5">
        <v>5</v>
      </c>
      <c r="G83" s="2" t="s">
        <v>82</v>
      </c>
      <c r="H83" s="2" t="s">
        <v>83</v>
      </c>
      <c r="I83" s="2">
        <v>119.25</v>
      </c>
      <c r="J83" s="2">
        <v>26</v>
      </c>
      <c r="K83" s="22">
        <v>76.8</v>
      </c>
      <c r="L83" s="22">
        <f>I83/4+J83/4+K83/4</f>
        <v>55.5125</v>
      </c>
      <c r="M83" s="22"/>
    </row>
    <row r="84" spans="1:13" ht="14.25">
      <c r="A84" s="64" t="s">
        <v>292</v>
      </c>
      <c r="B84" s="64"/>
      <c r="C84" s="64"/>
      <c r="D84" s="64"/>
      <c r="E84" s="64"/>
      <c r="F84" s="64"/>
      <c r="G84" s="64"/>
      <c r="H84" s="64"/>
      <c r="I84" s="64"/>
      <c r="J84" s="64"/>
      <c r="K84" s="28">
        <f>AVERAGE(K58:K83)</f>
        <v>79.53076923076924</v>
      </c>
      <c r="L84" s="28"/>
      <c r="M84" s="28"/>
    </row>
    <row r="85" spans="1:13" ht="14.25" customHeight="1">
      <c r="A85" s="45" t="s">
        <v>258</v>
      </c>
      <c r="B85" s="44" t="s">
        <v>259</v>
      </c>
      <c r="C85" s="46" t="s">
        <v>140</v>
      </c>
      <c r="D85" s="44" t="s">
        <v>260</v>
      </c>
      <c r="E85" s="49">
        <v>1</v>
      </c>
      <c r="F85" s="5">
        <v>1</v>
      </c>
      <c r="G85" s="2" t="s">
        <v>132</v>
      </c>
      <c r="H85" s="2" t="s">
        <v>133</v>
      </c>
      <c r="I85" s="2">
        <v>111</v>
      </c>
      <c r="J85" s="2"/>
      <c r="K85" s="22">
        <v>88</v>
      </c>
      <c r="L85" s="22">
        <f>I85/4+K85/2</f>
        <v>71.75</v>
      </c>
      <c r="M85" s="20" t="s">
        <v>211</v>
      </c>
    </row>
    <row r="86" spans="1:13" ht="14.25">
      <c r="A86" s="45"/>
      <c r="B86" s="45"/>
      <c r="C86" s="46"/>
      <c r="D86" s="45"/>
      <c r="E86" s="49"/>
      <c r="F86" s="5">
        <v>2</v>
      </c>
      <c r="G86" s="2">
        <v>10106060419</v>
      </c>
      <c r="H86" s="3" t="s">
        <v>261</v>
      </c>
      <c r="I86" s="2">
        <v>131.75</v>
      </c>
      <c r="J86" s="2"/>
      <c r="K86" s="22">
        <v>76.2</v>
      </c>
      <c r="L86" s="22">
        <f>I86/4+K86/2</f>
        <v>71.0375</v>
      </c>
      <c r="M86" s="22"/>
    </row>
    <row r="87" spans="1:13" ht="14.25">
      <c r="A87" s="45"/>
      <c r="B87" s="45"/>
      <c r="C87" s="46"/>
      <c r="D87" s="45"/>
      <c r="E87" s="49"/>
      <c r="F87" s="5">
        <v>3</v>
      </c>
      <c r="G87" s="16" t="s">
        <v>130</v>
      </c>
      <c r="H87" s="16" t="s">
        <v>131</v>
      </c>
      <c r="I87" s="16">
        <v>133.5</v>
      </c>
      <c r="J87" s="16"/>
      <c r="K87" s="21" t="s">
        <v>284</v>
      </c>
      <c r="L87" s="27"/>
      <c r="M87" s="27"/>
    </row>
    <row r="88" spans="1:13" ht="14.25">
      <c r="A88" s="45"/>
      <c r="B88" s="45"/>
      <c r="C88" s="51" t="s">
        <v>141</v>
      </c>
      <c r="D88" s="44" t="s">
        <v>262</v>
      </c>
      <c r="E88" s="49">
        <v>1</v>
      </c>
      <c r="F88" s="5">
        <v>1</v>
      </c>
      <c r="G88" s="2" t="s">
        <v>134</v>
      </c>
      <c r="H88" s="2" t="s">
        <v>135</v>
      </c>
      <c r="I88" s="2">
        <v>125</v>
      </c>
      <c r="J88" s="2"/>
      <c r="K88" s="22">
        <v>87.8</v>
      </c>
      <c r="L88" s="22">
        <f aca="true" t="shared" si="5" ref="L88:L95">I88/4+K88/2</f>
        <v>75.15</v>
      </c>
      <c r="M88" s="20" t="s">
        <v>211</v>
      </c>
    </row>
    <row r="89" spans="1:13" ht="14.25">
      <c r="A89" s="45"/>
      <c r="B89" s="45"/>
      <c r="C89" s="51"/>
      <c r="D89" s="45"/>
      <c r="E89" s="49"/>
      <c r="F89" s="5">
        <v>2</v>
      </c>
      <c r="G89" s="2" t="s">
        <v>136</v>
      </c>
      <c r="H89" s="2" t="s">
        <v>137</v>
      </c>
      <c r="I89" s="2">
        <v>124</v>
      </c>
      <c r="J89" s="2"/>
      <c r="K89" s="22">
        <v>83.8</v>
      </c>
      <c r="L89" s="22">
        <f t="shared" si="5"/>
        <v>72.9</v>
      </c>
      <c r="M89" s="22"/>
    </row>
    <row r="90" spans="1:13" ht="14.25">
      <c r="A90" s="45"/>
      <c r="B90" s="45"/>
      <c r="C90" s="51"/>
      <c r="D90" s="45"/>
      <c r="E90" s="49"/>
      <c r="F90" s="5">
        <v>3</v>
      </c>
      <c r="G90" s="2" t="s">
        <v>138</v>
      </c>
      <c r="H90" s="2" t="s">
        <v>139</v>
      </c>
      <c r="I90" s="2">
        <v>119.5</v>
      </c>
      <c r="J90" s="2"/>
      <c r="K90" s="22">
        <v>78</v>
      </c>
      <c r="L90" s="22">
        <f t="shared" si="5"/>
        <v>68.875</v>
      </c>
      <c r="M90" s="22"/>
    </row>
    <row r="91" spans="1:13" ht="14.25">
      <c r="A91" s="45"/>
      <c r="B91" s="44" t="s">
        <v>263</v>
      </c>
      <c r="C91" s="46" t="s">
        <v>152</v>
      </c>
      <c r="D91" s="44" t="s">
        <v>154</v>
      </c>
      <c r="E91" s="49">
        <v>1</v>
      </c>
      <c r="F91" s="5">
        <v>1</v>
      </c>
      <c r="G91" s="2" t="s">
        <v>142</v>
      </c>
      <c r="H91" s="2" t="s">
        <v>143</v>
      </c>
      <c r="I91" s="2">
        <v>139.75</v>
      </c>
      <c r="J91" s="2"/>
      <c r="K91" s="22">
        <v>85.4</v>
      </c>
      <c r="L91" s="22">
        <f t="shared" si="5"/>
        <v>77.6375</v>
      </c>
      <c r="M91" s="20" t="s">
        <v>211</v>
      </c>
    </row>
    <row r="92" spans="1:13" ht="14.25">
      <c r="A92" s="45"/>
      <c r="B92" s="45"/>
      <c r="C92" s="46"/>
      <c r="D92" s="45"/>
      <c r="E92" s="49"/>
      <c r="F92" s="5">
        <v>2</v>
      </c>
      <c r="G92" s="2" t="s">
        <v>146</v>
      </c>
      <c r="H92" s="2" t="s">
        <v>147</v>
      </c>
      <c r="I92" s="2">
        <v>122.75</v>
      </c>
      <c r="J92" s="2"/>
      <c r="K92" s="22">
        <v>82</v>
      </c>
      <c r="L92" s="22">
        <f t="shared" si="5"/>
        <v>71.6875</v>
      </c>
      <c r="M92" s="22"/>
    </row>
    <row r="93" spans="1:13" ht="14.25">
      <c r="A93" s="45"/>
      <c r="B93" s="45"/>
      <c r="C93" s="46"/>
      <c r="D93" s="45"/>
      <c r="E93" s="49"/>
      <c r="F93" s="5">
        <v>3</v>
      </c>
      <c r="G93" s="2" t="s">
        <v>144</v>
      </c>
      <c r="H93" s="2" t="s">
        <v>145</v>
      </c>
      <c r="I93" s="2">
        <v>129.5</v>
      </c>
      <c r="J93" s="2"/>
      <c r="K93" s="22">
        <v>77.2</v>
      </c>
      <c r="L93" s="22">
        <f t="shared" si="5"/>
        <v>70.975</v>
      </c>
      <c r="M93" s="22"/>
    </row>
    <row r="94" spans="1:13" ht="14.25">
      <c r="A94" s="45"/>
      <c r="B94" s="45"/>
      <c r="C94" s="51" t="s">
        <v>153</v>
      </c>
      <c r="D94" s="44" t="s">
        <v>154</v>
      </c>
      <c r="E94" s="49">
        <v>1</v>
      </c>
      <c r="F94" s="5">
        <v>1</v>
      </c>
      <c r="G94" s="2" t="s">
        <v>197</v>
      </c>
      <c r="H94" s="3" t="s">
        <v>264</v>
      </c>
      <c r="I94" s="2">
        <v>125.25</v>
      </c>
      <c r="J94" s="2"/>
      <c r="K94" s="22">
        <v>87</v>
      </c>
      <c r="L94" s="22">
        <f t="shared" si="5"/>
        <v>74.8125</v>
      </c>
      <c r="M94" s="20" t="s">
        <v>211</v>
      </c>
    </row>
    <row r="95" spans="1:13" ht="14.25">
      <c r="A95" s="45"/>
      <c r="B95" s="45"/>
      <c r="C95" s="51"/>
      <c r="D95" s="45"/>
      <c r="E95" s="49"/>
      <c r="F95" s="5">
        <v>2</v>
      </c>
      <c r="G95" s="2" t="s">
        <v>148</v>
      </c>
      <c r="H95" s="2" t="s">
        <v>149</v>
      </c>
      <c r="I95" s="2">
        <v>135.25</v>
      </c>
      <c r="J95" s="2"/>
      <c r="K95" s="22">
        <v>77.2</v>
      </c>
      <c r="L95" s="22">
        <f t="shared" si="5"/>
        <v>72.4125</v>
      </c>
      <c r="M95" s="22"/>
    </row>
    <row r="96" spans="1:13" ht="14.25">
      <c r="A96" s="45"/>
      <c r="B96" s="45"/>
      <c r="C96" s="51"/>
      <c r="D96" s="45"/>
      <c r="E96" s="49"/>
      <c r="F96" s="5">
        <v>3</v>
      </c>
      <c r="G96" s="16" t="s">
        <v>150</v>
      </c>
      <c r="H96" s="16" t="s">
        <v>151</v>
      </c>
      <c r="I96" s="16">
        <v>125.5</v>
      </c>
      <c r="J96" s="16"/>
      <c r="K96" s="21" t="s">
        <v>285</v>
      </c>
      <c r="L96" s="27"/>
      <c r="M96" s="27"/>
    </row>
    <row r="97" spans="1:13" ht="14.25" customHeight="1">
      <c r="A97" s="45" t="s">
        <v>265</v>
      </c>
      <c r="B97" s="44" t="s">
        <v>280</v>
      </c>
      <c r="C97" s="46" t="s">
        <v>187</v>
      </c>
      <c r="D97" s="56" t="s">
        <v>266</v>
      </c>
      <c r="E97" s="47">
        <v>1</v>
      </c>
      <c r="F97" s="5">
        <v>1</v>
      </c>
      <c r="G97" s="2" t="s">
        <v>179</v>
      </c>
      <c r="H97" s="2" t="s">
        <v>180</v>
      </c>
      <c r="I97" s="2">
        <v>128.25</v>
      </c>
      <c r="J97" s="2"/>
      <c r="K97" s="22">
        <v>88</v>
      </c>
      <c r="L97" s="22">
        <f>I97/4+K97/2</f>
        <v>76.0625</v>
      </c>
      <c r="M97" s="20" t="s">
        <v>211</v>
      </c>
    </row>
    <row r="98" spans="1:13" ht="14.25">
      <c r="A98" s="45"/>
      <c r="B98" s="45"/>
      <c r="C98" s="46"/>
      <c r="D98" s="46"/>
      <c r="E98" s="47"/>
      <c r="F98" s="5">
        <v>2</v>
      </c>
      <c r="G98" s="2" t="s">
        <v>183</v>
      </c>
      <c r="H98" s="2" t="s">
        <v>184</v>
      </c>
      <c r="I98" s="2">
        <v>123</v>
      </c>
      <c r="J98" s="2"/>
      <c r="K98" s="22">
        <v>88.2</v>
      </c>
      <c r="L98" s="22">
        <f>I98/4+K98/2</f>
        <v>74.85</v>
      </c>
      <c r="M98" s="22"/>
    </row>
    <row r="99" spans="1:13" ht="14.25">
      <c r="A99" s="45"/>
      <c r="B99" s="45"/>
      <c r="C99" s="46"/>
      <c r="D99" s="46"/>
      <c r="E99" s="47"/>
      <c r="F99" s="5">
        <v>3</v>
      </c>
      <c r="G99" s="2" t="s">
        <v>181</v>
      </c>
      <c r="H99" s="2" t="s">
        <v>182</v>
      </c>
      <c r="I99" s="2">
        <v>126.5</v>
      </c>
      <c r="J99" s="2"/>
      <c r="K99" s="22">
        <v>81.2</v>
      </c>
      <c r="L99" s="22">
        <f>I99/4+K99/2</f>
        <v>72.225</v>
      </c>
      <c r="M99" s="22"/>
    </row>
    <row r="100" spans="1:13" ht="14.25">
      <c r="A100" s="45"/>
      <c r="B100" s="45"/>
      <c r="C100" s="2" t="s">
        <v>188</v>
      </c>
      <c r="D100" s="3" t="s">
        <v>266</v>
      </c>
      <c r="E100" s="4">
        <v>1</v>
      </c>
      <c r="F100" s="5">
        <v>1</v>
      </c>
      <c r="G100" s="2" t="s">
        <v>185</v>
      </c>
      <c r="H100" s="2" t="s">
        <v>186</v>
      </c>
      <c r="I100" s="2">
        <v>115.75</v>
      </c>
      <c r="J100" s="2"/>
      <c r="K100" s="22">
        <v>90.4</v>
      </c>
      <c r="L100" s="22">
        <f>I100/4+K100/2</f>
        <v>74.1375</v>
      </c>
      <c r="M100" s="20" t="s">
        <v>211</v>
      </c>
    </row>
    <row r="101" spans="1:13" ht="14.25">
      <c r="A101" s="45"/>
      <c r="B101" s="44" t="s">
        <v>267</v>
      </c>
      <c r="C101" s="51" t="s">
        <v>175</v>
      </c>
      <c r="D101" s="50" t="s">
        <v>177</v>
      </c>
      <c r="E101" s="49">
        <v>1</v>
      </c>
      <c r="F101" s="5">
        <v>1</v>
      </c>
      <c r="G101" s="2" t="s">
        <v>157</v>
      </c>
      <c r="H101" s="2" t="s">
        <v>158</v>
      </c>
      <c r="I101" s="2">
        <v>129.25</v>
      </c>
      <c r="J101" s="2"/>
      <c r="K101" s="22">
        <v>87</v>
      </c>
      <c r="L101" s="22">
        <f aca="true" t="shared" si="6" ref="L101:L109">I101/4+K101/2</f>
        <v>75.8125</v>
      </c>
      <c r="M101" s="20" t="s">
        <v>211</v>
      </c>
    </row>
    <row r="102" spans="1:13" ht="14.25">
      <c r="A102" s="45"/>
      <c r="B102" s="45"/>
      <c r="C102" s="51"/>
      <c r="D102" s="51"/>
      <c r="E102" s="49"/>
      <c r="F102" s="5">
        <v>2</v>
      </c>
      <c r="G102" s="2" t="s">
        <v>155</v>
      </c>
      <c r="H102" s="2" t="s">
        <v>156</v>
      </c>
      <c r="I102" s="2">
        <v>138.75</v>
      </c>
      <c r="J102" s="2"/>
      <c r="K102" s="22">
        <v>82</v>
      </c>
      <c r="L102" s="22">
        <f t="shared" si="6"/>
        <v>75.6875</v>
      </c>
      <c r="M102" s="22"/>
    </row>
    <row r="103" spans="1:13" ht="14.25">
      <c r="A103" s="45"/>
      <c r="B103" s="45"/>
      <c r="C103" s="51"/>
      <c r="D103" s="51"/>
      <c r="E103" s="49"/>
      <c r="F103" s="5">
        <v>3</v>
      </c>
      <c r="G103" s="2" t="s">
        <v>163</v>
      </c>
      <c r="H103" s="2" t="s">
        <v>164</v>
      </c>
      <c r="I103" s="2">
        <v>122.25</v>
      </c>
      <c r="J103" s="2"/>
      <c r="K103" s="22">
        <v>84</v>
      </c>
      <c r="L103" s="22">
        <f t="shared" si="6"/>
        <v>72.5625</v>
      </c>
      <c r="M103" s="22"/>
    </row>
    <row r="104" spans="1:13" ht="14.25">
      <c r="A104" s="45"/>
      <c r="B104" s="45"/>
      <c r="C104" s="51"/>
      <c r="D104" s="51"/>
      <c r="E104" s="49"/>
      <c r="F104" s="5">
        <v>4</v>
      </c>
      <c r="G104" s="2" t="s">
        <v>161</v>
      </c>
      <c r="H104" s="2" t="s">
        <v>162</v>
      </c>
      <c r="I104" s="2">
        <v>124.75</v>
      </c>
      <c r="J104" s="2"/>
      <c r="K104" s="22">
        <v>79.4</v>
      </c>
      <c r="L104" s="22">
        <f t="shared" si="6"/>
        <v>70.8875</v>
      </c>
      <c r="M104" s="22"/>
    </row>
    <row r="105" spans="1:13" ht="14.25">
      <c r="A105" s="45"/>
      <c r="B105" s="45"/>
      <c r="C105" s="51"/>
      <c r="D105" s="51"/>
      <c r="E105" s="49"/>
      <c r="F105" s="5">
        <v>5</v>
      </c>
      <c r="G105" s="2" t="s">
        <v>159</v>
      </c>
      <c r="H105" s="2" t="s">
        <v>160</v>
      </c>
      <c r="I105" s="2">
        <v>125.5</v>
      </c>
      <c r="J105" s="2"/>
      <c r="K105" s="22">
        <v>76.6</v>
      </c>
      <c r="L105" s="22">
        <f t="shared" si="6"/>
        <v>69.675</v>
      </c>
      <c r="M105" s="22"/>
    </row>
    <row r="106" spans="1:13" ht="14.25">
      <c r="A106" s="45"/>
      <c r="B106" s="45"/>
      <c r="C106" s="51" t="s">
        <v>176</v>
      </c>
      <c r="D106" s="51" t="s">
        <v>178</v>
      </c>
      <c r="E106" s="49">
        <v>1</v>
      </c>
      <c r="F106" s="5">
        <v>1</v>
      </c>
      <c r="G106" s="2" t="s">
        <v>167</v>
      </c>
      <c r="H106" s="2" t="s">
        <v>168</v>
      </c>
      <c r="I106" s="2">
        <v>137.25</v>
      </c>
      <c r="J106" s="2"/>
      <c r="K106" s="22">
        <v>84</v>
      </c>
      <c r="L106" s="22">
        <f t="shared" si="6"/>
        <v>76.3125</v>
      </c>
      <c r="M106" s="20" t="s">
        <v>211</v>
      </c>
    </row>
    <row r="107" spans="1:13" ht="14.25">
      <c r="A107" s="45"/>
      <c r="B107" s="45"/>
      <c r="C107" s="51"/>
      <c r="D107" s="51"/>
      <c r="E107" s="49"/>
      <c r="F107" s="5">
        <v>2</v>
      </c>
      <c r="G107" s="2" t="s">
        <v>173</v>
      </c>
      <c r="H107" s="2" t="s">
        <v>174</v>
      </c>
      <c r="I107" s="2">
        <v>132.25</v>
      </c>
      <c r="J107" s="2"/>
      <c r="K107" s="22">
        <v>85.8</v>
      </c>
      <c r="L107" s="22">
        <f t="shared" si="6"/>
        <v>75.9625</v>
      </c>
      <c r="M107" s="22"/>
    </row>
    <row r="108" spans="1:13" ht="14.25">
      <c r="A108" s="45"/>
      <c r="B108" s="45"/>
      <c r="C108" s="51"/>
      <c r="D108" s="51"/>
      <c r="E108" s="49"/>
      <c r="F108" s="5">
        <v>3</v>
      </c>
      <c r="G108" s="2" t="s">
        <v>169</v>
      </c>
      <c r="H108" s="2" t="s">
        <v>170</v>
      </c>
      <c r="I108" s="2">
        <v>136.25</v>
      </c>
      <c r="J108" s="2"/>
      <c r="K108" s="22">
        <v>75</v>
      </c>
      <c r="L108" s="22">
        <f t="shared" si="6"/>
        <v>71.5625</v>
      </c>
      <c r="M108" s="22"/>
    </row>
    <row r="109" spans="1:13" ht="14.25">
      <c r="A109" s="45"/>
      <c r="B109" s="45"/>
      <c r="C109" s="51"/>
      <c r="D109" s="51"/>
      <c r="E109" s="49"/>
      <c r="F109" s="5">
        <v>4</v>
      </c>
      <c r="G109" s="2" t="s">
        <v>171</v>
      </c>
      <c r="H109" s="2" t="s">
        <v>172</v>
      </c>
      <c r="I109" s="2">
        <v>134.25</v>
      </c>
      <c r="J109" s="2"/>
      <c r="K109" s="22">
        <v>67</v>
      </c>
      <c r="L109" s="22">
        <f t="shared" si="6"/>
        <v>67.0625</v>
      </c>
      <c r="M109" s="22"/>
    </row>
    <row r="110" spans="1:13" ht="14.25">
      <c r="A110" s="45"/>
      <c r="B110" s="45"/>
      <c r="C110" s="51"/>
      <c r="D110" s="51"/>
      <c r="E110" s="49"/>
      <c r="F110" s="5">
        <v>5</v>
      </c>
      <c r="G110" s="16" t="s">
        <v>165</v>
      </c>
      <c r="H110" s="16" t="s">
        <v>166</v>
      </c>
      <c r="I110" s="16">
        <v>137.75</v>
      </c>
      <c r="J110" s="16"/>
      <c r="K110" s="21" t="s">
        <v>286</v>
      </c>
      <c r="L110" s="27"/>
      <c r="M110" s="22"/>
    </row>
    <row r="111" spans="1:13" ht="14.25">
      <c r="A111" s="64" t="s">
        <v>291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29">
        <f>AVERAGE(K85:K86,K88:K95,K97:K109)</f>
        <v>82.22608695652175</v>
      </c>
      <c r="L111" s="29"/>
      <c r="M111" s="28"/>
    </row>
    <row r="112" spans="1:13" ht="14.25">
      <c r="A112" s="32" t="s">
        <v>287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1"/>
    </row>
    <row r="113" spans="1:13" ht="14.25">
      <c r="A113" s="32" t="s">
        <v>288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4.25">
      <c r="A114" s="32" t="s">
        <v>289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1"/>
    </row>
  </sheetData>
  <mergeCells count="116">
    <mergeCell ref="A114:L114"/>
    <mergeCell ref="A29:J29"/>
    <mergeCell ref="A111:J111"/>
    <mergeCell ref="A1:M1"/>
    <mergeCell ref="A84:J84"/>
    <mergeCell ref="A97:A110"/>
    <mergeCell ref="A3:A15"/>
    <mergeCell ref="A44:A56"/>
    <mergeCell ref="A58:A70"/>
    <mergeCell ref="A71:A83"/>
    <mergeCell ref="A85:A96"/>
    <mergeCell ref="A16:A28"/>
    <mergeCell ref="A57:J57"/>
    <mergeCell ref="B41:B43"/>
    <mergeCell ref="C41:C43"/>
    <mergeCell ref="D41:D43"/>
    <mergeCell ref="E41:E43"/>
    <mergeCell ref="B30:B33"/>
    <mergeCell ref="C30:C33"/>
    <mergeCell ref="D30:D33"/>
    <mergeCell ref="B16:B26"/>
    <mergeCell ref="C22:C26"/>
    <mergeCell ref="B34:B40"/>
    <mergeCell ref="D34:D36"/>
    <mergeCell ref="C34:C36"/>
    <mergeCell ref="C37:C39"/>
    <mergeCell ref="D37:D39"/>
    <mergeCell ref="D22:D26"/>
    <mergeCell ref="D16:D21"/>
    <mergeCell ref="D85:D87"/>
    <mergeCell ref="E85:E87"/>
    <mergeCell ref="E16:E21"/>
    <mergeCell ref="D64:D67"/>
    <mergeCell ref="E58:E60"/>
    <mergeCell ref="E61:E63"/>
    <mergeCell ref="D61:D63"/>
    <mergeCell ref="D45:D53"/>
    <mergeCell ref="D58:D60"/>
    <mergeCell ref="D54:D56"/>
    <mergeCell ref="D71:D76"/>
    <mergeCell ref="B79:B83"/>
    <mergeCell ref="C79:C83"/>
    <mergeCell ref="B77:B78"/>
    <mergeCell ref="C77:C78"/>
    <mergeCell ref="D77:D78"/>
    <mergeCell ref="D101:D105"/>
    <mergeCell ref="B91:B96"/>
    <mergeCell ref="B97:B100"/>
    <mergeCell ref="D94:D96"/>
    <mergeCell ref="C91:C93"/>
    <mergeCell ref="C101:C105"/>
    <mergeCell ref="C97:C99"/>
    <mergeCell ref="C94:C96"/>
    <mergeCell ref="B68:B70"/>
    <mergeCell ref="C68:C70"/>
    <mergeCell ref="B101:B110"/>
    <mergeCell ref="C106:C110"/>
    <mergeCell ref="C9:C11"/>
    <mergeCell ref="C12:C15"/>
    <mergeCell ref="C88:C90"/>
    <mergeCell ref="B54:B56"/>
    <mergeCell ref="C64:C67"/>
    <mergeCell ref="C61:C63"/>
    <mergeCell ref="B58:B63"/>
    <mergeCell ref="B64:B67"/>
    <mergeCell ref="B71:B76"/>
    <mergeCell ref="C71:C76"/>
    <mergeCell ref="C45:C53"/>
    <mergeCell ref="C58:C60"/>
    <mergeCell ref="E4:E6"/>
    <mergeCell ref="E30:E33"/>
    <mergeCell ref="E34:E36"/>
    <mergeCell ref="E37:E39"/>
    <mergeCell ref="E22:E26"/>
    <mergeCell ref="D4:D6"/>
    <mergeCell ref="C4:C6"/>
    <mergeCell ref="C16:C21"/>
    <mergeCell ref="E88:E90"/>
    <mergeCell ref="D88:D90"/>
    <mergeCell ref="A30:A43"/>
    <mergeCell ref="D106:D110"/>
    <mergeCell ref="C54:C56"/>
    <mergeCell ref="D97:D99"/>
    <mergeCell ref="D91:D93"/>
    <mergeCell ref="B44:B53"/>
    <mergeCell ref="B85:B90"/>
    <mergeCell ref="C85:C87"/>
    <mergeCell ref="D68:D70"/>
    <mergeCell ref="D9:D11"/>
    <mergeCell ref="D7:D8"/>
    <mergeCell ref="E45:E53"/>
    <mergeCell ref="E7:E8"/>
    <mergeCell ref="E68:E70"/>
    <mergeCell ref="E64:E67"/>
    <mergeCell ref="E9:E11"/>
    <mergeCell ref="E54:E56"/>
    <mergeCell ref="E71:E76"/>
    <mergeCell ref="E77:E78"/>
    <mergeCell ref="A112:L112"/>
    <mergeCell ref="E106:E110"/>
    <mergeCell ref="E91:E93"/>
    <mergeCell ref="E94:E96"/>
    <mergeCell ref="E79:E83"/>
    <mergeCell ref="E101:E105"/>
    <mergeCell ref="D79:D83"/>
    <mergeCell ref="E97:E99"/>
    <mergeCell ref="A113:M113"/>
    <mergeCell ref="B4:B8"/>
    <mergeCell ref="C7:C8"/>
    <mergeCell ref="B9:B15"/>
    <mergeCell ref="E12:E15"/>
    <mergeCell ref="D12:D15"/>
    <mergeCell ref="B27:B28"/>
    <mergeCell ref="C27:C28"/>
    <mergeCell ref="D27:D28"/>
    <mergeCell ref="E27:E28"/>
  </mergeCells>
  <printOptions/>
  <pageMargins left="0.52" right="0.2" top="0.71" bottom="0.75" header="0.4" footer="0.39"/>
  <pageSetup horizontalDpi="600" verticalDpi="600" orientation="landscape" paperSize="9" scale="95" r:id="rId1"/>
  <headerFooter alignWithMargins="0">
    <oddFooter>&amp;C第 &amp;P 页</oddFooter>
  </headerFooter>
  <rowBreaks count="3" manualBreakCount="3">
    <brk id="29" max="255" man="1"/>
    <brk id="57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" sqref="E1:E16384"/>
    </sheetView>
  </sheetViews>
  <sheetFormatPr defaultColWidth="9.00390625" defaultRowHeight="14.25"/>
  <cols>
    <col min="5" max="5" width="13.875" style="0" bestFit="1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高磊</cp:lastModifiedBy>
  <cp:lastPrinted>2013-04-19T12:46:18Z</cp:lastPrinted>
  <dcterms:created xsi:type="dcterms:W3CDTF">2013-04-10T11:22:49Z</dcterms:created>
  <dcterms:modified xsi:type="dcterms:W3CDTF">2013-04-19T13:23:33Z</dcterms:modified>
  <cp:category/>
  <cp:version/>
  <cp:contentType/>
  <cp:contentStatus/>
</cp:coreProperties>
</file>